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Janita\Dropbox\CASAS  NEDO Team Folder\National Trainer\T-Trainer\T Trainer Certification Account\"/>
    </mc:Choice>
  </mc:AlternateContent>
  <bookViews>
    <workbookView xWindow="0" yWindow="0" windowWidth="19200" windowHeight="6470"/>
  </bookViews>
  <sheets>
    <sheet name="Trainee Information" sheetId="9" r:id="rId1"/>
    <sheet name="Trainer Instructions" sheetId="10" r:id="rId2"/>
    <sheet name="Cultural Literacy" sheetId="1" r:id="rId3"/>
    <sheet name="Health Literacy" sheetId="2" r:id="rId4"/>
    <sheet name="Civic Lit and Comm Partic" sheetId="3" r:id="rId5"/>
    <sheet name="Consumer Awareness" sheetId="4" r:id="rId6"/>
    <sheet name="21st Cent Work" sheetId="5" r:id="rId7"/>
    <sheet name="Financial Literacy" sheetId="6" r:id="rId8"/>
    <sheet name="Geog-Hist" sheetId="7" r:id="rId9"/>
    <sheet name="Science" sheetId="8" r:id="rId10"/>
    <sheet name="Trainee Feedback" sheetId="11" r:id="rId11"/>
  </sheets>
  <definedNames>
    <definedName name="OLE_LINK1" localSheetId="4">'Civic Lit and Comm Partic'!$B$38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1" i="6" l="1"/>
  <c r="F102" i="6" s="1"/>
  <c r="F103" i="6" s="1"/>
  <c r="F54" i="7"/>
  <c r="F158" i="3" l="1"/>
  <c r="F65" i="1"/>
  <c r="F66" i="1" s="1"/>
  <c r="F67" i="1" s="1"/>
  <c r="K110" i="4" l="1"/>
  <c r="F74" i="8"/>
  <c r="F75" i="8" l="1"/>
  <c r="F76" i="8" s="1"/>
  <c r="F55" i="7" l="1"/>
  <c r="F56" i="7" s="1"/>
  <c r="F146" i="5" l="1"/>
  <c r="F147" i="5" s="1"/>
  <c r="F148" i="5" s="1"/>
  <c r="F159" i="3" l="1"/>
  <c r="F160" i="3" s="1"/>
  <c r="F201" i="2" l="1"/>
  <c r="F202" i="2" s="1"/>
  <c r="F203" i="2" s="1"/>
  <c r="K111" i="4" l="1"/>
  <c r="K112" i="4" s="1"/>
</calcChain>
</file>

<file path=xl/comments1.xml><?xml version="1.0" encoding="utf-8"?>
<comments xmlns="http://schemas.openxmlformats.org/spreadsheetml/2006/main">
  <authors>
    <author>Janita</author>
  </authors>
  <commentList>
    <comment ref="B8" authorId="0" shapeId="0">
      <text>
        <r>
          <rPr>
            <b/>
            <sz val="9"/>
            <color indexed="81"/>
            <rFont val="Tahoma"/>
            <charset val="1"/>
          </rPr>
          <t>Janita:</t>
        </r>
        <r>
          <rPr>
            <sz val="9"/>
            <color indexed="81"/>
            <rFont val="Tahoma"/>
            <charset val="1"/>
          </rPr>
          <t xml:space="preserve">
If area completed with trainee through one PR by a trainer</t>
        </r>
      </text>
    </comment>
    <comment ref="C8" authorId="0" shapeId="0">
      <text>
        <r>
          <rPr>
            <b/>
            <sz val="9"/>
            <color indexed="81"/>
            <rFont val="Tahoma"/>
            <charset val="1"/>
          </rPr>
          <t>Janita:</t>
        </r>
        <r>
          <rPr>
            <sz val="9"/>
            <color indexed="81"/>
            <rFont val="Tahoma"/>
            <charset val="1"/>
          </rPr>
          <t xml:space="preserve">
If not with client, note percentage of agreement with master score </t>
        </r>
      </text>
    </comment>
    <comment ref="C9" authorId="0" shapeId="0">
      <text>
        <r>
          <rPr>
            <b/>
            <sz val="9"/>
            <color indexed="81"/>
            <rFont val="Tahoma"/>
            <family val="2"/>
          </rPr>
          <t>Janita:</t>
        </r>
        <r>
          <rPr>
            <sz val="9"/>
            <color indexed="81"/>
            <rFont val="Tahoma"/>
            <family val="2"/>
          </rPr>
          <t xml:space="preserve">
Use the percentage aligned with master score at the bottom of each competency worksheet</t>
        </r>
      </text>
    </comment>
  </commentList>
</comments>
</file>

<file path=xl/sharedStrings.xml><?xml version="1.0" encoding="utf-8"?>
<sst xmlns="http://schemas.openxmlformats.org/spreadsheetml/2006/main" count="3183" uniqueCount="1360">
  <si>
    <t>Item</t>
  </si>
  <si>
    <t>T Trainer Client Response</t>
  </si>
  <si>
    <t>D/ND</t>
  </si>
  <si>
    <t>Rationale</t>
  </si>
  <si>
    <t>Sample Notes to Client</t>
  </si>
  <si>
    <t>1a</t>
  </si>
  <si>
    <t>completely understand the information</t>
  </si>
  <si>
    <t>ND</t>
  </si>
  <si>
    <t>This is not one of the “rules” for paraphrasing; rather a preparation statement</t>
  </si>
  <si>
    <t>This is a guideline to prepare for paraphrasing. Please review the resource for the rules.</t>
  </si>
  <si>
    <t>1b</t>
  </si>
  <si>
    <t>use different words with the same meaning</t>
  </si>
  <si>
    <t>D</t>
  </si>
  <si>
    <t>In evaluation criteria</t>
  </si>
  <si>
    <t>2a</t>
  </si>
  <si>
    <t>Renaissance shouldn't be changed because its a specialized word.</t>
  </si>
  <si>
    <t>In evaluation criteria. Lack of end punctuation and misspelling of “its” do not prevent Assessor from understanding answer.</t>
  </si>
  <si>
    <t>2b1</t>
  </si>
  <si>
    <t>Use different words with the same meaning</t>
  </si>
  <si>
    <t>2b2</t>
  </si>
  <si>
    <t>Stay true to the core meaning</t>
  </si>
  <si>
    <t>2b3</t>
  </si>
  <si>
    <t>Change the order of the words</t>
  </si>
  <si>
    <t>3</t>
  </si>
  <si>
    <t>This is common knowledge.</t>
  </si>
  <si>
    <t>Client does not say whether or not the statement requires a citation.</t>
  </si>
  <si>
    <t>Incomplete: please fully answer the question.</t>
  </si>
  <si>
    <t>4a</t>
  </si>
  <si>
    <t>Yes, because your using someone elses exact words</t>
  </si>
  <si>
    <t>“Using someone else’s words” is not the issue; the issue is that this is not common knowledge</t>
  </si>
  <si>
    <t>4b</t>
  </si>
  <si>
    <t>No, its common knowledge</t>
  </si>
  <si>
    <t>“its” doesn’t prevent demonstration</t>
  </si>
  <si>
    <t>4c</t>
  </si>
  <si>
    <t>Its common knowledge.</t>
  </si>
  <si>
    <t>Client does not say whether the statement requires a citation.</t>
  </si>
  <si>
    <t>Incomplete: please answer both parts of the question.</t>
  </si>
  <si>
    <t>4d</t>
  </si>
  <si>
    <t>You need to put this in your own words.</t>
  </si>
  <si>
    <r>
      <t xml:space="preserve">Client does not answer the question “explain whether or not the following statements for </t>
    </r>
    <r>
      <rPr>
        <b/>
        <sz val="11"/>
        <color theme="1"/>
        <rFont val="Calibri"/>
        <family val="2"/>
        <scheme val="minor"/>
      </rPr>
      <t>4a-d</t>
    </r>
    <r>
      <rPr>
        <sz val="11"/>
        <color theme="1"/>
        <rFont val="Calibri"/>
        <family val="2"/>
        <scheme val="minor"/>
      </rPr>
      <t xml:space="preserve"> below require a citation and give your reasoning”</t>
    </r>
  </si>
  <si>
    <t>It was hard work, and Anne Sullivan would not have succeeded if she had been half-hearted.</t>
  </si>
  <si>
    <t>Please be sure that paraphrase contains all important parts of the original quote.</t>
  </si>
  <si>
    <t>Jennifer O'Brien, "We Hold Up Half the Sky"</t>
  </si>
  <si>
    <t>Does not use APA style</t>
  </si>
  <si>
    <t>Incorrect: please review the resource for citation guidelines using APA style</t>
  </si>
  <si>
    <t>ND because student is not mentioned.</t>
  </si>
  <si>
    <t>“vocabulary was changed”</t>
  </si>
  <si>
    <t>“the core meaning was retained”</t>
  </si>
  <si>
    <t>“the wording order was changed”</t>
  </si>
  <si>
    <t>Incorrect: You’re correct that a citation is needed, but your reason is incorrect. Please review the resource.</t>
  </si>
  <si>
    <t>Cultural Literacy</t>
  </si>
  <si>
    <t>Understanding Plagiarism Activity B</t>
  </si>
  <si>
    <t>Understanding Plagiarism Activity A</t>
  </si>
  <si>
    <t>Reading Literature- Activity A (“A Rose for Emily”)</t>
  </si>
  <si>
    <t>First Person</t>
  </si>
  <si>
    <t xml:space="preserve">D </t>
  </si>
  <si>
    <t>Although client does not include “narration” or “narrator”, the response shows an understanding</t>
  </si>
  <si>
    <t>Our whole town went to her funeral</t>
  </si>
  <si>
    <t>Not acceptable without quotation marks</t>
  </si>
  <si>
    <t>Please reread the question and be sure to follow the requirements.</t>
  </si>
  <si>
    <t>1c</t>
  </si>
  <si>
    <r>
      <t xml:space="preserve">Quote is on pg 1. Although 1c is dependent on 1b, it can still be marked D because the </t>
    </r>
    <r>
      <rPr>
        <i/>
        <sz val="11"/>
        <color theme="1"/>
        <rFont val="Calibri"/>
        <family val="2"/>
        <scheme val="minor"/>
      </rPr>
      <t>content</t>
    </r>
    <r>
      <rPr>
        <sz val="11"/>
        <color theme="1"/>
        <rFont val="Calibri"/>
        <family val="2"/>
        <scheme val="minor"/>
      </rPr>
      <t xml:space="preserve"> of 1b is correct/complete, only the quotation marks prevent it from demonstrating.</t>
    </r>
  </si>
  <si>
    <t>A small southern town</t>
  </si>
  <si>
    <t>Matches eval criteria</t>
  </si>
  <si>
    <t>2b</t>
  </si>
  <si>
    <t>Only Miss Emily’s house was left</t>
  </si>
  <si>
    <t>Phrase from the story does not reveal setting and quotation marks were not used</t>
  </si>
  <si>
    <t>Incorrect: this does not reveal the setting. Please review the story and definition of setting, and be sure to use quotation marks.</t>
  </si>
  <si>
    <t>2c</t>
  </si>
  <si>
    <t>Although the phrase in 2b is found on page one, this answer is dependent on answer 2b, so when 2b is reattempted, 2c will have to be as well</t>
  </si>
  <si>
    <t>Incorrect: Will need to match your reattempted #2b</t>
  </si>
  <si>
    <t>3a</t>
  </si>
  <si>
    <t>An old woman’s crazy ways drive the other townspeople crazy</t>
  </si>
  <si>
    <t>This is more of a perspective on the plot than a theme.</t>
  </si>
  <si>
    <t>Incorrect: Please review “theme” in your Glossary of Literary Terms</t>
  </si>
  <si>
    <t>3b</t>
  </si>
  <si>
    <t>The next day we all said she will kill herself</t>
  </si>
  <si>
    <t>If 3a is ND, 3b – 3d must be ND as well, so that when 3a is reattempted, the rest of #3 will reflect it.</t>
  </si>
  <si>
    <t>Please redo 3b when you determine the theme of the story, and remember to use quotation marks.</t>
  </si>
  <si>
    <t>3c</t>
  </si>
  <si>
    <t>See above</t>
  </si>
  <si>
    <t>Please redo 3c when you determine the theme of the story and the phrase that reveals the theme</t>
  </si>
  <si>
    <t>3d</t>
  </si>
  <si>
    <t>The people in the town didn't know what she would do. She bought the poison and they thought she might kill herself or somebody else.</t>
  </si>
  <si>
    <t>Please redo 3d when you determine the theme of the story and the phrase that reveals the theme.</t>
  </si>
  <si>
    <t>Emily is like a monument because she is like a statue of the past.</t>
  </si>
  <si>
    <t>Incomplete: Please provide more information on how Miss Emily is like a fallen monument.</t>
  </si>
  <si>
    <t>She can't even admit to herself that her father was dead. She does the same thing with Homer Barron.</t>
  </si>
  <si>
    <t>Answers question correctly and completely</t>
  </si>
  <si>
    <t>6a</t>
  </si>
  <si>
    <t>She lies to herself and other people. She doesn't see reality of today and lives in the past.</t>
  </si>
  <si>
    <t>Correct and complete</t>
  </si>
  <si>
    <t>6b</t>
  </si>
  <si>
    <t>She died in one of the downstairs rooms, in a heavy walnut bed</t>
  </si>
  <si>
    <t>Response doesn’t reveal the character traits listed in 6a</t>
  </si>
  <si>
    <t>Incorrect: please reread the question and your answer to 6a before referring to the story for evidence, and remember to use quotation marks.</t>
  </si>
  <si>
    <t>6c</t>
  </si>
  <si>
    <t>Will have to be redone when 6b is reattempted</t>
  </si>
  <si>
    <t>This page number will reflect your new answer for 6b.</t>
  </si>
  <si>
    <t>1) This is a circular explanation and 2) Doesn’t address “fallen”</t>
  </si>
  <si>
    <r>
      <t>Analyze Film Elements- Activity A (</t>
    </r>
    <r>
      <rPr>
        <b/>
        <i/>
        <sz val="11"/>
        <color theme="1"/>
        <rFont val="Calibri"/>
        <family val="2"/>
        <scheme val="minor"/>
      </rPr>
      <t>Citizen Kane</t>
    </r>
    <r>
      <rPr>
        <b/>
        <sz val="11"/>
        <color theme="1"/>
        <rFont val="Calibri"/>
        <family val="2"/>
        <scheme val="minor"/>
      </rPr>
      <t>)</t>
    </r>
  </si>
  <si>
    <t>Kane’s bedroom</t>
  </si>
  <si>
    <t>Although this doesn’t match the guidance exactly (“mansion”), it is supported by the film</t>
  </si>
  <si>
    <t>Kane was a powerful but lonely man</t>
  </si>
  <si>
    <t>This is a character description, not a theme</t>
  </si>
  <si>
    <t>Please review the definition of “theme” in the literary terms resource.</t>
  </si>
  <si>
    <t>When he trashes his room it shows how unhappy he is</t>
  </si>
  <si>
    <t>Answer 2b is dependent on answer 2a being correct. Also, does not meet the two-sentence requirement.</t>
  </si>
  <si>
    <t>Please provide a new answer to match your reattempt of the film’s theme, and pay attention to the requirements for your answer.</t>
  </si>
  <si>
    <t>The snowglobe reminded him of when he was taken away from his childhood home and that memory makes him feel very sad and lonely.</t>
  </si>
  <si>
    <t>Answer ties the scene to Kane’s character accurately.</t>
  </si>
  <si>
    <t>Rosebud is the name of his sled, which was on his mind when he died. Just like with the snow globe, he keeps thinking about the day that he was taken from his family.</t>
  </si>
  <si>
    <t>Incomplete: please explain more about how this scene anticipated plot development in the reporters’ investigation.</t>
  </si>
  <si>
    <t>You can see that Kane wasn't a bad man. He was just hurt by not getting to have a normal childhood with his family.</t>
  </si>
  <si>
    <t>Incomplete: be sure to connect plot development to how the viewer gains a greater understanding of Kane.</t>
  </si>
  <si>
    <t>In the party scene, the music is very happy and energetic. The music when he dies is slow and sad.</t>
  </si>
  <si>
    <t>Answer question fully, albeit simplistically.</t>
  </si>
  <si>
    <t>The scene is dark and foggy and everything looks like it has been abandoned. When the light goes out, Kane dies. It has a depressing effect on you.</t>
  </si>
  <si>
    <t>Addresses the emotional effect of the cinematography of the scene.</t>
  </si>
  <si>
    <t>Analyze Film Elements: In-Office Check (Citizen Kane)</t>
  </si>
  <si>
    <t>Money and power can’t buy happiness</t>
  </si>
  <si>
    <t>2</t>
  </si>
  <si>
    <t>Kane is having an affair with Susan, and Gettys is going to tell and ruin Kane’s chances of becoming the governor.</t>
  </si>
  <si>
    <t>Although not listed in the evaluation criteria, this scene is verifiable in the film (resource). As a turning point for Kane’s fortunes, this scene fulfills the definition of “climax” from the R1.</t>
  </si>
  <si>
    <t>Yes, because Kane was willing to give up his power to be happy in his relationship.</t>
  </si>
  <si>
    <t>Client plausibly connects the scene in #2 with the theme stated in #1.</t>
  </si>
  <si>
    <t>Doesn’t adequately anticipate plot development</t>
  </si>
  <si>
    <r>
      <t xml:space="preserve">Doesn’t address how the plot </t>
    </r>
    <r>
      <rPr>
        <i/>
        <sz val="11"/>
        <color theme="1"/>
        <rFont val="Calibri"/>
        <family val="2"/>
        <scheme val="minor"/>
      </rPr>
      <t>develops</t>
    </r>
    <r>
      <rPr>
        <sz val="11"/>
        <color theme="1"/>
        <rFont val="Calibri"/>
        <family val="2"/>
        <scheme val="minor"/>
      </rPr>
      <t xml:space="preserve"> to reveal Kane’s character</t>
    </r>
  </si>
  <si>
    <t>“money does not bring happiness”</t>
  </si>
  <si>
    <t>Analyze Political Media Messages</t>
  </si>
  <si>
    <t>Freedom of Speech</t>
  </si>
  <si>
    <t>The “or” in evaluation criterial indicates that “Freedom of Speech” demonstrates; amendment # is not required.</t>
  </si>
  <si>
    <t>It’s hard to tell if news is real of fake</t>
  </si>
  <si>
    <t>Spirit of answer is present</t>
  </si>
  <si>
    <t>1c1</t>
  </si>
  <si>
    <t>Do I agree with this information?</t>
  </si>
  <si>
    <t>Not in evaluation criteria or resource</t>
  </si>
  <si>
    <t>Incorrect: please review the resource</t>
  </si>
  <si>
    <t>1c2</t>
  </si>
  <si>
    <t>Who shared this?</t>
  </si>
  <si>
    <t>Emotional language that seems like it’s trying to make you mad</t>
  </si>
  <si>
    <t>Using emotional language</t>
  </si>
  <si>
    <t>Identifies but does not describe the way emotional language is used</t>
  </si>
  <si>
    <t>Incomplete: please reread and fully answer the question.</t>
  </si>
  <si>
    <t>Although 3a is incomplete, this quote is an example of the ad’s use of emotional language.</t>
  </si>
  <si>
    <t>Personal statement</t>
  </si>
  <si>
    <t>Identifies but does not describe the use of a personal statement in this passage</t>
  </si>
  <si>
    <t>This is an exact quote, but does not use quotation marks.</t>
  </si>
  <si>
    <t>Incomplete: the statement is correct, but be sure to use proper punctuation when directly quoting a source.</t>
  </si>
  <si>
    <t>#1</t>
  </si>
  <si>
    <t>“Everyone worries the rise in gang activity in Silverlake will affect our tourist industry, which is so central to our economy"</t>
  </si>
  <si>
    <t>Thomas Reynolds, who dropped out of the mayoral race after two months, is now a big supporter who likes Lowman's idea of developing the urban area in the Silverlake district</t>
  </si>
  <si>
    <t xml:space="preserve">Health Literacy </t>
  </si>
  <si>
    <t>Disaster Preparedness- Activity A</t>
  </si>
  <si>
    <t>Medications</t>
  </si>
  <si>
    <t>First aid kit</t>
  </si>
  <si>
    <t>liquid bleach</t>
  </si>
  <si>
    <t>Sanitation items</t>
  </si>
  <si>
    <t>Non-perishable food that’s easy to make</t>
  </si>
  <si>
    <t>Drinkable water</t>
  </si>
  <si>
    <t>Blankets, sleeping bags</t>
  </si>
  <si>
    <t>Having two D answers does not keep this from demonstrating.</t>
  </si>
  <si>
    <t>Sleeping bags</t>
  </si>
  <si>
    <t>5a</t>
  </si>
  <si>
    <t>Emergency phone numbers</t>
  </si>
  <si>
    <t>5b</t>
  </si>
  <si>
    <t>Cell phone with charger</t>
  </si>
  <si>
    <t>In evaluation criteria; ND if it had not included “with charger”</t>
  </si>
  <si>
    <t>Disaster Preparedness: Activity B (Unscored Practice)</t>
  </si>
  <si>
    <t>Disaster Preparedness: In-Office Check</t>
  </si>
  <si>
    <t xml:space="preserve"> A flood</t>
  </si>
  <si>
    <t>Fulfillls evaluation requirement</t>
  </si>
  <si>
    <t>The mailbox</t>
  </si>
  <si>
    <t>At the convenience store on Miller Ave</t>
  </si>
  <si>
    <t>My dad</t>
  </si>
  <si>
    <t>St. Louis, Missouri</t>
  </si>
  <si>
    <t>non-perishable, easy to prepare</t>
  </si>
  <si>
    <t>emergency contact info</t>
  </si>
  <si>
    <t xml:space="preserve"> ND because a description, not just ID, is required.</t>
  </si>
  <si>
    <t>Health Threats- Activity A: Unscored Practice</t>
  </si>
  <si>
    <t>Health Threats- IOC</t>
  </si>
  <si>
    <t>Abnormal cells that develop and cause a polyp</t>
  </si>
  <si>
    <t>Does not address that the polyp can grow and turn into cancer.</t>
  </si>
  <si>
    <t>Incomplete: please review the resource for the complete definition of colon cancer.</t>
  </si>
  <si>
    <t>No symptoms</t>
  </si>
  <si>
    <r>
      <t xml:space="preserve">Client must specify that there may be no symptoms </t>
    </r>
    <r>
      <rPr>
        <i/>
        <sz val="11"/>
        <color theme="1"/>
        <rFont val="Calibri"/>
        <family val="2"/>
        <scheme val="minor"/>
      </rPr>
      <t>in the early stages</t>
    </r>
  </si>
  <si>
    <t>Incomplete: please review the resource for more information</t>
  </si>
  <si>
    <t>Be active</t>
  </si>
  <si>
    <t>State Trainers consensus: too vague; needs to include “at least 30 minutes/day”</t>
  </si>
  <si>
    <t>Incomplete: please give more information about this- review resource.</t>
  </si>
  <si>
    <t>Have regular screenings after age 50</t>
  </si>
  <si>
    <t>This alone without the “family history” information, is a factor that could help the individual reduce the risk of developing the disease that is supported by the resource.</t>
  </si>
  <si>
    <t>Limit red meat servings to less than three a week</t>
  </si>
  <si>
    <t>2d</t>
  </si>
  <si>
    <t>Don’t get overweight</t>
  </si>
  <si>
    <t>maintain a healthy weight</t>
  </si>
  <si>
    <t xml:space="preserve">Environmental Health- Activity A: Extreme Heat </t>
  </si>
  <si>
    <t>Stay hydrated even if she’s not thirsty</t>
  </si>
  <si>
    <t>Eat small, infrequent meals</t>
  </si>
  <si>
    <t>Eval criteria says “frequent” meals</t>
  </si>
  <si>
    <t>Please review the resource</t>
  </si>
  <si>
    <t>Although this strategy is listed in the resource, Makayla’s mother is on bed rest following surgery; therefore, this would not be a good option in this instance.</t>
  </si>
  <si>
    <t>Please reread the scenario and question and identify a more appropriate way for Makayla to help her mother deal with the heat.</t>
  </si>
  <si>
    <t>An A/C</t>
  </si>
  <si>
    <t>Common abbreviation for air conditioner is allowable</t>
  </si>
  <si>
    <t>He might have heat cramps</t>
  </si>
  <si>
    <t>3b1</t>
  </si>
  <si>
    <t>Move to a cooler place</t>
  </si>
  <si>
    <t>3b2</t>
  </si>
  <si>
    <t>Loosen clothing</t>
  </si>
  <si>
    <t>Evaluation criteria and resource say remove OR loosen clothing, so either remove, loosen, or both will demonstrate</t>
  </si>
  <si>
    <t>3b3</t>
  </si>
  <si>
    <t>Apply cool, wet cloths to skin</t>
  </si>
  <si>
    <t>Get help</t>
  </si>
  <si>
    <t>Must specify 911 or emergency help</t>
  </si>
  <si>
    <t>Incomplete: please be more specific</t>
  </si>
  <si>
    <t>Move him into the shade</t>
  </si>
  <si>
    <t>Heat or sun stroke</t>
  </si>
  <si>
    <t>Providing both names does not prevent demonstration</t>
  </si>
  <si>
    <t>If you do not have air conditioning, choose places you could go to for relief during the warmest part of the day (schools, libraries, theaters, malls.</t>
  </si>
  <si>
    <t>“move him to a cooler place” in evaluation criteria</t>
  </si>
  <si>
    <t>Patient Safety and Advocacy- Activity A</t>
  </si>
  <si>
    <t>An infection a patient gets in the hospital when being treated for something else</t>
  </si>
  <si>
    <t>Take antibiotics as prescribed</t>
  </si>
  <si>
    <t>Have them take out your catheter if you don’t need it anymore</t>
  </si>
  <si>
    <t>It’s a severe allergic reaction that can kill you.</t>
  </si>
  <si>
    <t>Even with “immediate” descriptor not included, both parts of the question are answered.</t>
  </si>
  <si>
    <t>Tell your doctor if you have a bad reaction to medication or anything else.</t>
  </si>
  <si>
    <t>“or anything else” does not negate the answer and is not dangerous, so it does not prevent the correct information from demonstrating.</t>
  </si>
  <si>
    <t>Wash their hands</t>
  </si>
  <si>
    <t>Response is complete and correct even without the “if she doesn’t see health care workers and visitors wash their hands” part.</t>
  </si>
  <si>
    <t>Call her doctor</t>
  </si>
  <si>
    <t xml:space="preserve">The scenario describes this scene as occurring on a Sunday afternoon, when it’s likely that her doctor’s office would not be open. This is an emergency situation which can result in death, so a more urgent response is required. </t>
  </si>
  <si>
    <t>Incorrect: Reread the scenario and consider a more appropriate response.</t>
  </si>
  <si>
    <t>Patient Safety and Advocacy- Activity B</t>
  </si>
  <si>
    <t>Takes your health insurance</t>
  </si>
  <si>
    <t>Easy to talk to and understand</t>
  </si>
  <si>
    <t>Is experienced with the medical problem you have</t>
  </si>
  <si>
    <t>Call the doctor and talk for a few minutes</t>
  </si>
  <si>
    <t>Recommendations</t>
  </si>
  <si>
    <t>Incomplete: recommendations from whom?</t>
  </si>
  <si>
    <t>Call the American Board of Medical Specialties</t>
  </si>
  <si>
    <t>You</t>
  </si>
  <si>
    <t>Although the resource says “you” are the center of the patient’s health team, the client should specify who “you” refers to.</t>
  </si>
  <si>
    <t>Incomplete: Please be more specific about who “you” refers to.</t>
  </si>
  <si>
    <t>Research your condition</t>
  </si>
  <si>
    <r>
      <t>Get a 2</t>
    </r>
    <r>
      <rPr>
        <vertAlign val="superscript"/>
        <sz val="11"/>
        <color theme="1"/>
        <rFont val="Calibri"/>
        <family val="2"/>
        <scheme val="minor"/>
      </rPr>
      <t>nd</t>
    </r>
    <r>
      <rPr>
        <sz val="11"/>
        <color theme="1"/>
        <rFont val="Calibri"/>
        <family val="2"/>
        <scheme val="minor"/>
      </rPr>
      <t xml:space="preserve"> opinion if you’re not sure that the doctor is right</t>
    </r>
  </si>
  <si>
    <t>“if you’re not sure that the doctor is right” does not negate the correct response, nor is it dangerous.</t>
  </si>
  <si>
    <t>5c</t>
  </si>
  <si>
    <t>Make sure you understand how a new treatment or new meds will help</t>
  </si>
  <si>
    <t>A second set of ears is a good idea</t>
  </si>
  <si>
    <t>Doesn’t tell why it’s a good idea</t>
  </si>
  <si>
    <t>Incomplete: Please be sure to address “why”</t>
  </si>
  <si>
    <t>“ask whether you need a central line catheter or urinary catheter”</t>
  </si>
  <si>
    <t>“participates in the patient’s health plan”</t>
  </si>
  <si>
    <t>“patient is able to communicate with the doctor”</t>
  </si>
  <si>
    <t>“has experience treating patient’s known condition”</t>
  </si>
  <si>
    <t>Demonstrating response must include who is making the recommendation (and that must be a responsible party, e.g. not “my kids”)</t>
  </si>
  <si>
    <t xml:space="preserve">Health Planning- Activity A: Children’s Health Planning </t>
  </si>
  <si>
    <t>2a1</t>
  </si>
  <si>
    <t>Pertussis</t>
  </si>
  <si>
    <t>Evaluation criteria states “If the client writes DTAP as one of their choices, Diphtheria, Pertussis and Tetanus are not acceptable as choices since they are all part of DTAP.”</t>
  </si>
  <si>
    <t>Pertussis is already listed as part of DTAP. Please review the resource for another type of vaccination.</t>
  </si>
  <si>
    <t>2a2</t>
  </si>
  <si>
    <t>Mumps</t>
  </si>
  <si>
    <t>2a3</t>
  </si>
  <si>
    <t>Polio</t>
  </si>
  <si>
    <t>2a4</t>
  </si>
  <si>
    <t>DTAP</t>
  </si>
  <si>
    <t>Includes Diptheria, Tetanus, and Pertussis</t>
  </si>
  <si>
    <t>Ask the doctor or nurse how to hold the child during the shot</t>
  </si>
  <si>
    <t>Comfort your child</t>
  </si>
  <si>
    <t>Although evaluation criteria says “distract and comfort,” comforting alone shows an understanding of how to make shots easier for a child.</t>
  </si>
  <si>
    <t>Leave the room if you’re upset</t>
  </si>
  <si>
    <t>Although “stay calm” is listed in the evaluation criteria, this response draws a conclusion that is not supported by the resource.</t>
  </si>
  <si>
    <t>Incorrect: please review the resource for ways to make shots easier for a child.</t>
  </si>
  <si>
    <t>2c1</t>
  </si>
  <si>
    <t>Review info from the doctor</t>
  </si>
  <si>
    <t>2c2</t>
  </si>
  <si>
    <t>Use a cool, wet cloth where the shot was given</t>
  </si>
  <si>
    <t>In evaluation criteria; completely addresses the question without “to reduce redness, soreness, and swelling”</t>
  </si>
  <si>
    <t>2c3</t>
  </si>
  <si>
    <t>Reduce fever with a sponge bath</t>
  </si>
  <si>
    <t>2c4</t>
  </si>
  <si>
    <t>Pay extra attention to your child for a few days. Call your doctor if you have concerns.</t>
  </si>
  <si>
    <t>2c5</t>
  </si>
  <si>
    <t>Give child plenty to drink</t>
  </si>
  <si>
    <t>Health Planning- Activity B</t>
  </si>
  <si>
    <t>How to ask your doctor tough questions</t>
  </si>
  <si>
    <t>You might need to get a different doctor</t>
  </si>
  <si>
    <t>The doctor didn’t miss anything important</t>
  </si>
  <si>
    <t>Can give you other diagnosis or treatment ideas</t>
  </si>
  <si>
    <t>4</t>
  </si>
  <si>
    <t>Contact your old doctor’s office</t>
  </si>
  <si>
    <t>That you won’t follow the doctor’s advice</t>
  </si>
  <si>
    <t>In evaluation criteria, demonstrates the essence of the required response even without “no matter how good it is”</t>
  </si>
  <si>
    <t>Yes</t>
  </si>
  <si>
    <t>Fulfillls requirement</t>
  </si>
  <si>
    <t>Because it helps you go to your doctor with the power to ask questions.</t>
  </si>
  <si>
    <t>“…nothing has been overlooked”</t>
  </si>
  <si>
    <t>“… can give you an alternative perspective regarding your treatment options.” the additional information about “other diagnosis ideas” is not dangerous, nor does it negate the correct answer.</t>
  </si>
  <si>
    <t>Emotional Health- Activity A</t>
  </si>
  <si>
    <t>When your brain perceives a threat, it signals your body to release a burst of hormones that increase your heart rate and raise your blood pressure</t>
  </si>
  <si>
    <t xml:space="preserve">Answer must address the “capacity for response”  </t>
  </si>
  <si>
    <t>Incomplete: Please review the resource for a complete definition</t>
  </si>
  <si>
    <t>Think about strategies for dealing with your stress triggers</t>
  </si>
  <si>
    <t>This is the step after the first step, which is to ID stress triggers</t>
  </si>
  <si>
    <t>Incorrect: review resource for a step before thinking about strategies for dealing with your stress triggers.</t>
  </si>
  <si>
    <t>Job pressures</t>
  </si>
  <si>
    <t>Relationship problems</t>
  </si>
  <si>
    <t>1c3</t>
  </si>
  <si>
    <t>Financial difficulties</t>
  </si>
  <si>
    <t>1d1</t>
  </si>
  <si>
    <t>Meditation</t>
  </si>
  <si>
    <t>In evaluation criteira</t>
  </si>
  <si>
    <t>1d2</t>
  </si>
  <si>
    <t>Get a massage</t>
  </si>
  <si>
    <t>In resource (stress relief page)</t>
  </si>
  <si>
    <t>1d3</t>
  </si>
  <si>
    <t>Listen to music</t>
  </si>
  <si>
    <t>You feel like you're worrying too much and it's interfering with your work, relationships or other parts of your life</t>
  </si>
  <si>
    <t>Closely mirrors the evaluation criteria and resource</t>
  </si>
  <si>
    <t>Increased pulse</t>
  </si>
  <si>
    <t>Rapid breathing</t>
  </si>
  <si>
    <t>Tummy Trouble</t>
  </si>
  <si>
    <t>2b4</t>
  </si>
  <si>
    <t>Sweating</t>
  </si>
  <si>
    <t>includes persistent and excessive anxiety and worry about activities or events — even ordinary, routine issues</t>
  </si>
  <si>
    <t>Psychotherapy</t>
  </si>
  <si>
    <t>Depression is a mood disorder that causes a persistent feeling of sadness and loss of interest</t>
  </si>
  <si>
    <t>Feelings of sadness, tearfulness, emptiness or hopelessness</t>
  </si>
  <si>
    <t>Angry outbursts, irritability or frustration, even over small matters</t>
  </si>
  <si>
    <t>Sleep disturbances</t>
  </si>
  <si>
    <t>3b4</t>
  </si>
  <si>
    <t>Changes in appetite</t>
  </si>
  <si>
    <t>3b5</t>
  </si>
  <si>
    <t>Slowed speaking, thinking, or body movements</t>
  </si>
  <si>
    <t>3c1</t>
  </si>
  <si>
    <t>Simplify your life</t>
  </si>
  <si>
    <t>3c2</t>
  </si>
  <si>
    <t>Write in a journal</t>
  </si>
  <si>
    <t>3c3</t>
  </si>
  <si>
    <t>Join a helpful group</t>
  </si>
  <si>
    <t>3c4</t>
  </si>
  <si>
    <t>Structure your time</t>
  </si>
  <si>
    <t>3c5</t>
  </si>
  <si>
    <t>Learn to relax</t>
  </si>
  <si>
    <t>3d1</t>
  </si>
  <si>
    <t>Medication</t>
  </si>
  <si>
    <t>3d2</t>
  </si>
  <si>
    <t>Psychological counseling</t>
  </si>
  <si>
    <t>Emotional Health- IOC</t>
  </si>
  <si>
    <t>Anxiety</t>
  </si>
  <si>
    <t>Depression</t>
  </si>
  <si>
    <t>Don’t drink alcohol</t>
  </si>
  <si>
    <t>Do yoga and meditate</t>
  </si>
  <si>
    <t>At least one demonstrating answer required/ field</t>
  </si>
  <si>
    <t>Get enough sleep, but not too much</t>
  </si>
  <si>
    <t>Healthcare Services- Activity A</t>
  </si>
  <si>
    <t>Autoscored</t>
  </si>
  <si>
    <t xml:space="preserve"> </t>
  </si>
  <si>
    <t>Practice makes perfect</t>
  </si>
  <si>
    <t>How the hospital monitors and improves quality of patient care.</t>
  </si>
  <si>
    <t>Results of patient satisfaction surveys.</t>
  </si>
  <si>
    <t>Accredited by joint commission</t>
  </si>
  <si>
    <t>Highly rated by a state agency or consumer group</t>
  </si>
  <si>
    <t>Your doctor can work there</t>
  </si>
  <si>
    <t>Takes your insurance</t>
  </si>
  <si>
    <t>4e</t>
  </si>
  <si>
    <t>Has experience with the patient’s condition</t>
  </si>
  <si>
    <t>4f</t>
  </si>
  <si>
    <t>Has had success with the patient’s condition</t>
  </si>
  <si>
    <t>4g</t>
  </si>
  <si>
    <t>Reviews and works to improve its own quality of care</t>
  </si>
  <si>
    <t>Healthcare Services- Activity B</t>
  </si>
  <si>
    <t>Needs assistance but wants to be at home</t>
  </si>
  <si>
    <t>Needs help after being discharged from the hospital</t>
  </si>
  <si>
    <t>Chronically Ill</t>
  </si>
  <si>
    <t>Meet state and federal standards for patient care and management</t>
  </si>
  <si>
    <t>In resource</t>
  </si>
  <si>
    <t>Caregivers are supervised by an agency</t>
  </si>
  <si>
    <t>Agency assumes liability for care</t>
  </si>
  <si>
    <t>You can choose your caregiver and supervise them</t>
  </si>
  <si>
    <t>In evaluation criteria – at least one demonstrating response per field is required; additional responses do not prevent demonstration.</t>
  </si>
  <si>
    <t>If the caregiver doesn’t show up for work, you have to find a substitute</t>
  </si>
  <si>
    <t>Nutrition Labels- Activity A</t>
  </si>
  <si>
    <t>Get more of calcium, whole grain, iron, vitamin C.</t>
  </si>
  <si>
    <t>Get less of sodium, saturated fat, sugars, cholesterol</t>
  </si>
  <si>
    <t>Nutrition Labels- Activity B</t>
  </si>
  <si>
    <t>Ray’s</t>
  </si>
  <si>
    <t>A lot less fat, especially saturated fat</t>
  </si>
  <si>
    <t>Holsum</t>
  </si>
  <si>
    <t>Less sodium</t>
  </si>
  <si>
    <t>Nutrition Labels- IOC</t>
  </si>
  <si>
    <t>Uncle John’s Fruit Cocktail</t>
  </si>
  <si>
    <t>1b1</t>
  </si>
  <si>
    <t>Less sugar</t>
  </si>
  <si>
    <t>1b2</t>
  </si>
  <si>
    <t>More vitamin C</t>
  </si>
  <si>
    <t>Physical Fitness- Activity A</t>
  </si>
  <si>
    <t>To be healthy</t>
  </si>
  <si>
    <t>Response needs to address different benefits from each type of activity</t>
  </si>
  <si>
    <t>Incomplete: please review the resource and be more specific about how doing both kinds of exercise will make you healthy</t>
  </si>
  <si>
    <t>Lose weight or keep weight low</t>
  </si>
  <si>
    <t>Make you have more energy</t>
  </si>
  <si>
    <t>Reduce your health risks</t>
  </si>
  <si>
    <t>Develop strong bones</t>
  </si>
  <si>
    <t>Lose weight</t>
  </si>
  <si>
    <t>Although this is a benefit of strength training, it’s also a benefit of aerobic training, so it doesn’t answer the question</t>
  </si>
  <si>
    <t>Incorrect: please reread the question and refer to the resource to find examples.</t>
  </si>
  <si>
    <t>Pulse</t>
  </si>
  <si>
    <t>The more intense you exercise, the higher your heart rate</t>
  </si>
  <si>
    <t>Physical Fitness IOC</t>
  </si>
  <si>
    <t>Aerobics</t>
  </si>
  <si>
    <t>Hiking</t>
  </si>
  <si>
    <t>Jogging</t>
  </si>
  <si>
    <t>1d</t>
  </si>
  <si>
    <t>Running</t>
  </si>
  <si>
    <t>Feel better emotionally</t>
  </si>
  <si>
    <t>Lifting weights</t>
  </si>
  <si>
    <t>Improve balance</t>
  </si>
  <si>
    <t>First Aid- Activity A: Unscored Practice</t>
  </si>
  <si>
    <t>First Aid- IOC (Cuts and Scrapes, Choking, and Standard Precautions)</t>
  </si>
  <si>
    <t>Wash your hands, stop the bleeding, clean the wound and put antibiotic spray or cream on it, then cover the wound.</t>
  </si>
  <si>
    <t>Matches evaluation criteria</t>
  </si>
  <si>
    <t>If it looks infected</t>
  </si>
  <si>
    <t>Demonstrates without the examples of what an infection looks like</t>
  </si>
  <si>
    <t>If they have their hands clutched on their throat, can’t stop coughing or can’t cough</t>
  </si>
  <si>
    <r>
      <t>2</t>
    </r>
    <r>
      <rPr>
        <vertAlign val="superscript"/>
        <sz val="11"/>
        <color theme="1"/>
        <rFont val="Calibri"/>
        <family val="2"/>
        <scheme val="minor"/>
      </rPr>
      <t>nd</t>
    </r>
    <r>
      <rPr>
        <sz val="11"/>
        <color theme="1"/>
        <rFont val="Calibri"/>
        <family val="2"/>
        <scheme val="minor"/>
      </rPr>
      <t xml:space="preserve"> sign, “can’t stop coughing,” is not correct according to the resource</t>
    </r>
  </si>
  <si>
    <t>Incorrect: hands clutching throat and not being able to cough are correct signs of choking, but “can’t stop coughing” is not- please review the resource</t>
  </si>
  <si>
    <t>Five blows to the back, between the shoulder blades, with the heels of your hands. Then five Heimlich maneuver thrusts to the belly. Go back and forth between these until the thing that is choking the person comes out.</t>
  </si>
  <si>
    <t>Even though client uses his own words, the steps and explanation of steps are accurate and complete.</t>
  </si>
  <si>
    <t>To prevent the spread of disease</t>
  </si>
  <si>
    <t>Answers the question “what is the purpose?”</t>
  </si>
  <si>
    <t>You have to treat everyone like they have an infection, because you don’t know who does.</t>
  </si>
  <si>
    <t>Spirit of answer “anyone may carry an infection” is present</t>
  </si>
  <si>
    <t>Wash your hands</t>
  </si>
  <si>
    <t>6d</t>
  </si>
  <si>
    <t>Wear gloves</t>
  </si>
  <si>
    <t>increased heart rate</t>
  </si>
  <si>
    <t>GI problems</t>
  </si>
  <si>
    <t>insomnia and/or excessive sleeping</t>
  </si>
  <si>
    <t>increased or decreased appetite/cravings</t>
  </si>
  <si>
    <t>“avoid alcohol”</t>
  </si>
  <si>
    <t>“make sleep a priority”</t>
  </si>
  <si>
    <t>“Hospitals that often perform a specific procedure often, usually have a better success rate for that procedure.”</t>
  </si>
  <si>
    <t>“Extends privileges to the patient’s physician”</t>
  </si>
  <si>
    <t>“covered by the patient’s health plan”</t>
  </si>
  <si>
    <t>“does not want to be in an institution”</t>
  </si>
  <si>
    <t>“Needs skilled services after returning home from hospital stay</t>
  </si>
  <si>
    <t>“Services are highly supervised”</t>
  </si>
  <si>
    <t>“If the caregiver is unfit or does not report for duty, it is up to the client to find a back-up.”</t>
  </si>
  <si>
    <t>keep off excess pounds</t>
  </si>
  <si>
    <t>increase stamina</t>
  </si>
  <si>
    <t>reduce risks of serious conditions</t>
  </si>
  <si>
    <t>“keep off excess pounds”</t>
  </si>
  <si>
    <t>“boost mood”</t>
  </si>
  <si>
    <t>“weight machine” or “free weight workout”</t>
  </si>
  <si>
    <t>Civic Literacy and Community Participation</t>
  </si>
  <si>
    <t>Community Services- Activity A</t>
  </si>
  <si>
    <t>Public Library</t>
  </si>
  <si>
    <t>Matches the checked agency type</t>
  </si>
  <si>
    <t>Boise Public Library</t>
  </si>
  <si>
    <t>Qualifies</t>
  </si>
  <si>
    <t>715 S. Capitol Bvld. Boise, ID 83702</t>
  </si>
  <si>
    <t>208-972-8300</t>
  </si>
  <si>
    <t>Address of main branch verifiable in resource</t>
  </si>
  <si>
    <t>This is phone number on contact page. Would have also accepted the number at the main branch (8300)</t>
  </si>
  <si>
    <t>The Boise Public Library improves community members' quality of life by supporting their efforts to enhance knowledge, realize creative potential, and share ideas and stories.</t>
  </si>
  <si>
    <t>Verifiable in resource</t>
  </si>
  <si>
    <t>1e</t>
  </si>
  <si>
    <t>http://www.boisepubliclibrary.org</t>
  </si>
  <si>
    <t>Link works, leads to Boise Public Library System website</t>
  </si>
  <si>
    <t>Transportation Assistance Services</t>
  </si>
  <si>
    <t>Valley Regional Transit</t>
  </si>
  <si>
    <t>4701 Northrup St Boise, ID 83705</t>
  </si>
  <si>
    <t>208-345-7433</t>
  </si>
  <si>
    <t>Incorrect: Please check the website to make sure that the address and phone number are for the same location.</t>
  </si>
  <si>
    <t>Not a mission statement- doesn’t even describe what the agency does</t>
  </si>
  <si>
    <t>Incorrect: Please review the website for the mission or purpose statement. JM- recommend adding “…or simply describe what the agency does.”</t>
  </si>
  <si>
    <t>2e</t>
  </si>
  <si>
    <t>http://www.valleyride.org/</t>
  </si>
  <si>
    <t>Link works, leads to Valley Ride Bus Transportation</t>
  </si>
  <si>
    <t>Community Services- IOC</t>
  </si>
  <si>
    <t>1f</t>
  </si>
  <si>
    <t>To do research or apply for a job</t>
  </si>
  <si>
    <t>Reasonable circumstances</t>
  </si>
  <si>
    <t>1g</t>
  </si>
  <si>
    <t>Whatever help they have there to assist you</t>
  </si>
  <si>
    <t>Too vague- doesn’t actually list any services</t>
  </si>
  <si>
    <t>Incomplete: Please be more specific.</t>
  </si>
  <si>
    <t>2f</t>
  </si>
  <si>
    <t>If they don’t have a car and need to go to work or shopping</t>
  </si>
  <si>
    <t>2g</t>
  </si>
  <si>
    <t>A bus to get them there</t>
  </si>
  <si>
    <t>Service provided by resource matches identified need.</t>
  </si>
  <si>
    <t>Evaluating Community Services- Activity A</t>
  </si>
  <si>
    <t>People Incorporated: Programs: Child and Family Development</t>
  </si>
  <si>
    <t>Matches name on the website</t>
  </si>
  <si>
    <t>Early head start for kids up to 3 years old and head start for kids 3 – 5 years old.</t>
  </si>
  <si>
    <t>People Incorporated, 800 Martin Luther King, Jr. Blvd, 24201</t>
  </si>
  <si>
    <t>City/state missing</t>
  </si>
  <si>
    <t>Incomplete: Please include full address, include address components only</t>
  </si>
  <si>
    <t>Monday through Friday 9:00 am to 1:45 pm</t>
  </si>
  <si>
    <t>Matches website</t>
  </si>
  <si>
    <t>The cost is based on your income</t>
  </si>
  <si>
    <r>
      <t xml:space="preserve">Service is free to those who qualify. </t>
    </r>
    <r>
      <rPr>
        <b/>
        <sz val="11"/>
        <color rgb="FF1F4E79"/>
        <rFont val="Calibri"/>
        <family val="2"/>
        <scheme val="minor"/>
      </rPr>
      <t>Says “affordable.”</t>
    </r>
    <r>
      <rPr>
        <b/>
        <sz val="11"/>
        <color rgb="FFFF0000"/>
        <rFont val="Calibri"/>
        <family val="2"/>
        <scheme val="minor"/>
      </rPr>
      <t xml:space="preserve"> </t>
    </r>
    <r>
      <rPr>
        <sz val="11"/>
        <color theme="1"/>
        <rFont val="Calibri"/>
        <family val="2"/>
        <scheme val="minor"/>
      </rPr>
      <t>State trainer consensus says too difficult to verify- give client benefit of doubt and mark D.</t>
    </r>
  </si>
  <si>
    <t>http://peopleinc.net/program-child-family-development.htm</t>
  </si>
  <si>
    <t>Link leads to agency website</t>
  </si>
  <si>
    <t>Childcare Network #123</t>
  </si>
  <si>
    <t>Matches agency name on website</t>
  </si>
  <si>
    <t>Childcare with learning curriculum</t>
  </si>
  <si>
    <t>Eval criteria does not state that list must be comprehensive; this description parallels the first agency</t>
  </si>
  <si>
    <t>15 Heritage Drive</t>
  </si>
  <si>
    <t>Incomplete: Please include full address</t>
  </si>
  <si>
    <t>M – F 6 am – 6 pm</t>
  </si>
  <si>
    <t>Matches info on website</t>
  </si>
  <si>
    <t>Not listed. You have to call 866-521-kids and give your family’s information to get the cost</t>
  </si>
  <si>
    <t>Describes process for establishing cost based on information on the website. Undue burden and arbitrary for the client to provide own information (or make up info) to find cost.</t>
  </si>
  <si>
    <t>http://childcarenetwork.com/virginia-bristol-va-123</t>
  </si>
  <si>
    <t>Link leads to agency website.</t>
  </si>
  <si>
    <t>Hester Domoflatchy is a single mom with no family nearby. She has two jobs, doesn’t make much money, and needs help caring for her 3-year-old child during the workday.</t>
  </si>
  <si>
    <t>Describes a fictional situation with all of the required elements.</t>
  </si>
  <si>
    <t>4a1</t>
  </si>
  <si>
    <r>
      <t>1</t>
    </r>
    <r>
      <rPr>
        <vertAlign val="superscript"/>
        <sz val="11"/>
        <color theme="1"/>
        <rFont val="Calibri"/>
        <family val="2"/>
        <scheme val="minor"/>
      </rPr>
      <t>st</t>
    </r>
  </si>
  <si>
    <t>Hester works during the day and People Inc provides care at this time of day.</t>
  </si>
  <si>
    <t>Verified on agency’s website</t>
  </si>
  <si>
    <t>4a2</t>
  </si>
  <si>
    <t>No cost if you qualify.</t>
  </si>
  <si>
    <r>
      <t>2</t>
    </r>
    <r>
      <rPr>
        <vertAlign val="superscript"/>
        <sz val="11"/>
        <color theme="1"/>
        <rFont val="Calibri"/>
        <family val="2"/>
        <scheme val="minor"/>
      </rPr>
      <t>nd</t>
    </r>
  </si>
  <si>
    <t>Her child will be ready for kindergarten</t>
  </si>
  <si>
    <t>Financial assistance available</t>
  </si>
  <si>
    <t>4b1</t>
  </si>
  <si>
    <t>Agency provides transportation, which will cut down on fuel expense</t>
  </si>
  <si>
    <t>4b2</t>
  </si>
  <si>
    <t>Hester probably won’t have time to attend the parenting classes the agency provides</t>
  </si>
  <si>
    <t>Not a verifiable fact</t>
  </si>
  <si>
    <t>Agency is in the middle of town, easy to get to</t>
  </si>
  <si>
    <t>Free meals are provided onsite</t>
  </si>
  <si>
    <t>People Incorporated</t>
  </si>
  <si>
    <t>Identified one of the two agencies</t>
  </si>
  <si>
    <t>5b1</t>
  </si>
  <si>
    <t>Free to people who qualify</t>
  </si>
  <si>
    <t>Verifiable reason to choose this agency</t>
  </si>
  <si>
    <t>5b2</t>
  </si>
  <si>
    <t>They provide family development and parenting classes</t>
  </si>
  <si>
    <t>Ask what is their staff to child ratio</t>
  </si>
  <si>
    <t>Question address reliability of agency</t>
  </si>
  <si>
    <t>Is there a nurse on staff?</t>
  </si>
  <si>
    <t>Question addresses reliability of agency</t>
  </si>
  <si>
    <t>Lifelong Learning- Activity A</t>
  </si>
  <si>
    <t>Become a counselor</t>
  </si>
  <si>
    <t>Professional Goal</t>
  </si>
  <si>
    <t>Get an associate’s degree in psychology is the first step</t>
  </si>
  <si>
    <t>This is a step toward achieving the stated goal</t>
  </si>
  <si>
    <t>College of Western Idaho Community College in Boise</t>
  </si>
  <si>
    <t>Offers program of study</t>
  </si>
  <si>
    <t>Some classes offered online</t>
  </si>
  <si>
    <t>Incomplete: be sure to completely answer the question</t>
  </si>
  <si>
    <t>Yes, it’s credited. I googled credited colleges near me and this came up.</t>
  </si>
  <si>
    <t>Must list the accrediting organization</t>
  </si>
  <si>
    <t>Incorrect: Please list the accreditation agency</t>
  </si>
  <si>
    <t>https://www.google.com/search?q=accredited+colleges+boise+idaho&amp;ie=utf-8&amp;oe=utf-8&amp;client=firefox-b-1-ab</t>
  </si>
  <si>
    <t>This is a google search for accredited colleges in Boise. It does not support that the college is accredited and by whom</t>
  </si>
  <si>
    <t>Incorrect: Please link to a specific website that shows that this college is accredited and by what accrediting agency.</t>
  </si>
  <si>
    <t>AA Degree</t>
  </si>
  <si>
    <t>Completing the associate’s degree program would result in an AA degree</t>
  </si>
  <si>
    <t>It will open doors for me</t>
  </si>
  <si>
    <t>Not a specific opportunity, and not aligned with client’s state goal of becoming a counselor</t>
  </si>
  <si>
    <t>Incomplete: please be more specific about an opportunity that earning an AA will provide to you.</t>
  </si>
  <si>
    <t>Traditional and Online Learning- Activity A</t>
  </si>
  <si>
    <t>You can work anywhere that you have internet</t>
  </si>
  <si>
    <t>No distracting classmates</t>
  </si>
  <si>
    <t>Can think about what you want to say before you say or type it</t>
  </si>
  <si>
    <t>Interactions with others</t>
  </si>
  <si>
    <t>More structured to keep you on track</t>
  </si>
  <si>
    <t>Might result in a more valued degree</t>
  </si>
  <si>
    <t>I can work from home</t>
  </si>
  <si>
    <t>Reasonable explanation, as allowed in eval criteria</t>
  </si>
  <si>
    <t>Don’t have to spend money commuting to school</t>
  </si>
  <si>
    <t>I don’t need the interaction with other students</t>
  </si>
  <si>
    <t>The U.S. Bill of Rights- Activities A and B: Unscored Practice</t>
  </si>
  <si>
    <t>The U.S. Bill of Rights- IOC</t>
  </si>
  <si>
    <t>1 – 9</t>
  </si>
  <si>
    <t>My speech is on the U.S. Bill of Rights amendment number one, Freedom of Religion. A controversy started in July 2012 when David Mullins and Charlie Craig visited Masterpiece Cake Shop. They wanted to order a cake for their upcoming wedding reception. The shop is owned by Jack Phillips and has been in business for 22 years.  The couple filed a complaint against Mr. Phillips because he would not make them a cake. Now Jack Phillips feels like his rights were jeopardized because he was asked to do something that was against his religious beliefs. The first amendment states, it protects the rights to religious beliefs and practices. So in this case, I would think that it is the right for him not to do the cake for them, but he has a business so again, I would think, you know, it’s his right, but it’s a business. It’s hard to say. In a court of law- it’s went through the court system. Again, his religious rights are jeopardized by what he believes. Now my thoughts on this issue is that the bill of rights amendment number one freedom of religion plainly states it protects the rights to religious beliefs and practices. That is for everyone that lives in the United States. Now who is in the wrong in this situation? Like I said, I wouldn’t know, but it has went to court, the Supreme Court ruled in favor of David Mullins and Charlie Craig. I’ve gathered my information from resources that I have gotten off the internet. Fox News.com, the author is Bill Mears, and the Associated Press contributed to this article. The title of the article is “The Supreme Court to Hear Cake Baker’s Refusal to Make Wedding Cake”. And my other resource was CNN.com, Ariane De Vogue and Daniella Diaz. The title of this clip was “Supreme Court Agrees to Hear Religious Liberty Case Next Term.”</t>
  </si>
  <si>
    <t>The Legal System- Activity A</t>
  </si>
  <si>
    <t>1a: D</t>
  </si>
  <si>
    <t>The Legal System- Activity B</t>
  </si>
  <si>
    <t>You are divorced and haven’t been paid child support you’re owed</t>
  </si>
  <si>
    <t>In eval criteria</t>
  </si>
  <si>
    <t>You’re homeless and need housing</t>
  </si>
  <si>
    <t>You need advice on immigration issues and forms</t>
  </si>
  <si>
    <t>You have credit card debt</t>
  </si>
  <si>
    <t>Simply having CCD debt is not a reason to seek legal advice; need more information, e.g. debt was incurred by spouse or you have a dispute with the CCD company.</t>
  </si>
  <si>
    <t>Incomplete: be more specific.</t>
  </si>
  <si>
    <t>You been sued or threaten with a lawsuit</t>
  </si>
  <si>
    <t>You haven’t been treated fairly by a government agency</t>
  </si>
  <si>
    <t>Southwest VA Legal Aid Society</t>
  </si>
  <si>
    <t>Agency name verified by website</t>
  </si>
  <si>
    <t>227 W Cherry St. Marion VA 24354</t>
  </si>
  <si>
    <t>Address of one location verified by website</t>
  </si>
  <si>
    <t>Based on income</t>
  </si>
  <si>
    <t>Incomplete: review the website for information about the cost of these services</t>
  </si>
  <si>
    <t>W2 or tax return</t>
  </si>
  <si>
    <t>Verified by website</t>
  </si>
  <si>
    <t>Eviction notices and protective orders</t>
  </si>
  <si>
    <t>Community Participation- Activity A: Unscored Practice</t>
  </si>
  <si>
    <t>Community Participation- IOC</t>
  </si>
  <si>
    <t>Overpopulation of cats in town</t>
  </si>
  <si>
    <t>This is a community problem that an individual could help to solve</t>
  </si>
  <si>
    <t>Newspaper article about too many stray cats</t>
  </si>
  <si>
    <t>Assessor and Reviewer would need to see the article to mark this D</t>
  </si>
  <si>
    <t>Feed the cats so they don’t starve</t>
  </si>
  <si>
    <t>This does not directly help to solve the issue of overpopulation</t>
  </si>
  <si>
    <t>Incorrect: This response does not help to solve the problem you identified in #1</t>
  </si>
  <si>
    <t>So the cats don’t starve</t>
  </si>
  <si>
    <t>Refers to ND response in #2</t>
  </si>
  <si>
    <t>Incorrect: When you redo question #2 with a way to address the problem you’ve identified, redo #3 as well.</t>
  </si>
  <si>
    <t>If there are too many cats, some might still starve, unless other people pitch in.</t>
  </si>
  <si>
    <t>Again, please reconsider how to address the problem you identified in #1 and this answer will reflect that effort.</t>
  </si>
  <si>
    <t>The Election Process- Activity A</t>
  </si>
  <si>
    <t>They’re nominated in primary elections</t>
  </si>
  <si>
    <t>They’re elected by plurality vote</t>
  </si>
  <si>
    <t>A runoff election is held if one candidate doesn’t get over half the votes</t>
  </si>
  <si>
    <t>“over half” verified in resource</t>
  </si>
  <si>
    <t>Not attained to the age of twenty five years</t>
  </si>
  <si>
    <t>Misunderstood that the double-negative in the quoted section of the constitution begins with “No person shall…”</t>
  </si>
  <si>
    <t>Incorrect: Carefully reread the resource.</t>
  </si>
  <si>
    <t>Seven years a citizen</t>
  </si>
  <si>
    <t>Does not specify of what place the person has to be a citizen for seven years.</t>
  </si>
  <si>
    <t>Shall not be an inhabitant of the state in which he shall be chosen.</t>
  </si>
  <si>
    <t>The Election Process- Activity B</t>
  </si>
  <si>
    <t>Mike Simpson</t>
  </si>
  <si>
    <r>
      <t>2</t>
    </r>
    <r>
      <rPr>
        <vertAlign val="superscript"/>
        <sz val="11"/>
        <color theme="1"/>
        <rFont val="Calibri"/>
        <family val="2"/>
        <scheme val="minor"/>
      </rPr>
      <t>nd</t>
    </r>
    <r>
      <rPr>
        <sz val="11"/>
        <color theme="1"/>
        <rFont val="Calibri"/>
        <family val="2"/>
        <scheme val="minor"/>
      </rPr>
      <t xml:space="preserve"> District</t>
    </r>
  </si>
  <si>
    <t>Sue Chew</t>
  </si>
  <si>
    <t>District 17</t>
  </si>
  <si>
    <t>David Bieter</t>
  </si>
  <si>
    <t>Mayor of Boise</t>
  </si>
  <si>
    <t>https://mayor.cityofboise.org/about-the-mayor/</t>
  </si>
  <si>
    <t>Civic Participation- Activity A</t>
  </si>
  <si>
    <t>I campaigned for state senator Carol Brusky.</t>
  </si>
  <si>
    <t>Satisfies “being involved in a political or get out and vote campaign”</t>
  </si>
  <si>
    <t>I have a copy of the signed volunteer form.</t>
  </si>
  <si>
    <t>Assessor must see this form and make a copy for the Portfolio Reviewer, redacting any sensitive personal information</t>
  </si>
  <si>
    <t>I worked at a booth for Sen Brusky at the county fair on July 12 and 13th.</t>
  </si>
  <si>
    <t>Specific involvement in the activity is described</t>
  </si>
  <si>
    <t>It was exciting to talk to supporters and people who didn't know much about the senator. I didn't like talking to people who didn't like the senator as much.</t>
  </si>
  <si>
    <t>Client describes feelings about being involved in the democratic process</t>
  </si>
  <si>
    <t>It was pretty much what I expected. We wont know the results until the election, but I'd say that one result is that more people know about the senator than did before</t>
  </si>
  <si>
    <t>Client compares expectations before involvement with feelings afterwards</t>
  </si>
  <si>
    <t>RIDER ALERTS Road construction, planned events, and holidays can result in service changes, temporary route detours or relocation of bus stops. Whenever possible, we will post short-term service changes on this home page. For long-term service changes, you can  ACCESS THE RIDER ALERTS INFORMATION PAGE</t>
  </si>
  <si>
    <r>
      <t>Address is verifiable, but phone number is from another office in another city</t>
    </r>
    <r>
      <rPr>
        <b/>
        <sz val="11"/>
        <color theme="1"/>
        <rFont val="Calibri"/>
        <family val="2"/>
        <scheme val="minor"/>
      </rPr>
      <t>.</t>
    </r>
  </si>
  <si>
    <t xml:space="preserve">While there is a pre-K academy, actual kindergarten readiness is not a verifiable fact </t>
  </si>
  <si>
    <t>You may be right, but this is not a verifiable fact. Please be sure to include facts that can be verified.</t>
  </si>
  <si>
    <t>easy to get to” is an opinion</t>
  </si>
  <si>
    <t>Although both agencies provide a service similar to the one listed here, the information is clearer on the selected agency's website.</t>
  </si>
  <si>
    <t>she doesn’t say whether they’re all online or some online and some traditional.</t>
  </si>
  <si>
    <t>allows students to work conveniently at home or anyplace</t>
  </si>
  <si>
    <t>Comments, dialog can be better thought out. Answers don’t have to be immediate</t>
  </si>
  <si>
    <t>immediate interaction with other students</t>
  </si>
  <si>
    <t>class structure keeps you on track</t>
  </si>
  <si>
    <t>traditional degree may be considered more valuable</t>
  </si>
  <si>
    <t>Presentation Content- ND Overall</t>
  </si>
  <si>
    <r>
      <t xml:space="preserve">1. Amendment number and title of basic right selected: </t>
    </r>
    <r>
      <rPr>
        <b/>
        <sz val="11"/>
        <color theme="1"/>
        <rFont val="Calibri"/>
        <family val="2"/>
        <scheme val="minor"/>
      </rPr>
      <t>D</t>
    </r>
  </si>
  <si>
    <r>
      <t>2. Summarizes the recent or current event selected:</t>
    </r>
    <r>
      <rPr>
        <b/>
        <sz val="11"/>
        <color theme="1"/>
        <rFont val="Calibri"/>
        <family val="2"/>
        <scheme val="minor"/>
      </rPr>
      <t xml:space="preserve"> D</t>
    </r>
  </si>
  <si>
    <r>
      <t xml:space="preserve">Presentation includes the following      </t>
    </r>
    <r>
      <rPr>
        <b/>
        <sz val="11"/>
        <color theme="1"/>
        <rFont val="Calibri"/>
        <family val="2"/>
        <scheme val="minor"/>
      </rPr>
      <t>CONTENT</t>
    </r>
  </si>
  <si>
    <r>
      <t xml:space="preserve">4. Interprets and describes information from two or more resources about how the right has been/will be protected, and/or jeopardized or denied.                                                                                         </t>
    </r>
    <r>
      <rPr>
        <b/>
        <sz val="11"/>
        <rFont val="Calibri"/>
        <family val="2"/>
        <scheme val="minor"/>
      </rPr>
      <t>D</t>
    </r>
    <r>
      <rPr>
        <sz val="11"/>
        <rFont val="Calibri"/>
        <family val="2"/>
        <scheme val="minor"/>
      </rPr>
      <t>-90% of assessors thought this was sufficient</t>
    </r>
  </si>
  <si>
    <r>
      <t xml:space="preserve">ORAL PRESENTATION SKILLS: </t>
    </r>
    <r>
      <rPr>
        <sz val="11"/>
        <color theme="1"/>
        <rFont val="Calibri"/>
        <family val="2"/>
        <scheme val="minor"/>
      </rPr>
      <t>(7 of following 9 to demonstrate)</t>
    </r>
  </si>
  <si>
    <r>
      <t>1.</t>
    </r>
    <r>
      <rPr>
        <sz val="7"/>
        <color theme="1"/>
        <rFont val="Times New Roman"/>
        <family val="1"/>
      </rPr>
      <t xml:space="preserve">       </t>
    </r>
    <r>
      <rPr>
        <sz val="11"/>
        <color theme="1"/>
        <rFont val="Calibri"/>
        <family val="2"/>
        <scheme val="minor"/>
      </rPr>
      <t>Be prepared and knowledgeable about your topic.</t>
    </r>
    <r>
      <rPr>
        <b/>
        <sz val="11"/>
        <color theme="1"/>
        <rFont val="Calibri"/>
        <family val="2"/>
        <scheme val="minor"/>
      </rPr>
      <t xml:space="preserve"> D</t>
    </r>
  </si>
  <si>
    <r>
      <t>2.</t>
    </r>
    <r>
      <rPr>
        <sz val="7"/>
        <color theme="1"/>
        <rFont val="Times New Roman"/>
        <family val="1"/>
      </rPr>
      <t xml:space="preserve">       </t>
    </r>
    <r>
      <rPr>
        <sz val="11"/>
        <color theme="1"/>
        <rFont val="Calibri"/>
        <family val="2"/>
        <scheme val="minor"/>
      </rPr>
      <t xml:space="preserve">Be clear and concise. Ensure your presentation is well-organized. </t>
    </r>
    <r>
      <rPr>
        <b/>
        <sz val="11"/>
        <color theme="1"/>
        <rFont val="Calibri"/>
        <family val="2"/>
        <scheme val="minor"/>
      </rPr>
      <t>D</t>
    </r>
  </si>
  <si>
    <r>
      <t>3.</t>
    </r>
    <r>
      <rPr>
        <sz val="7"/>
        <color theme="1"/>
        <rFont val="Times New Roman"/>
        <family val="1"/>
      </rPr>
      <t xml:space="preserve">       </t>
    </r>
    <r>
      <rPr>
        <sz val="11"/>
        <color theme="1"/>
        <rFont val="Calibri"/>
        <family val="2"/>
        <scheme val="minor"/>
      </rPr>
      <t xml:space="preserve">Begin by explaining what you are going to discuss. Use transitions between topics, and end by summarizing what you have said. </t>
    </r>
    <r>
      <rPr>
        <b/>
        <sz val="11"/>
        <color theme="1"/>
        <rFont val="Calibri"/>
        <family val="2"/>
        <scheme val="minor"/>
      </rPr>
      <t>ND</t>
    </r>
    <r>
      <rPr>
        <sz val="11"/>
        <color theme="1"/>
        <rFont val="Calibri"/>
        <family val="2"/>
        <scheme val="minor"/>
      </rPr>
      <t xml:space="preserve"> Conclusion missing</t>
    </r>
  </si>
  <si>
    <r>
      <t>4.</t>
    </r>
    <r>
      <rPr>
        <sz val="7"/>
        <color theme="1"/>
        <rFont val="Times New Roman"/>
        <family val="1"/>
      </rPr>
      <t xml:space="preserve">       </t>
    </r>
    <r>
      <rPr>
        <sz val="11"/>
        <color theme="1"/>
        <rFont val="Calibri"/>
        <family val="2"/>
        <scheme val="minor"/>
      </rPr>
      <t xml:space="preserve">Speak confidently at a normal pace, or slightly slower than usual. Emphasize key words or ideas. </t>
    </r>
    <r>
      <rPr>
        <b/>
        <sz val="11"/>
        <color theme="1"/>
        <rFont val="Calibri"/>
        <family val="2"/>
        <scheme val="minor"/>
      </rPr>
      <t>D</t>
    </r>
  </si>
  <si>
    <r>
      <t>5.</t>
    </r>
    <r>
      <rPr>
        <sz val="7"/>
        <color theme="1"/>
        <rFont val="Times New Roman"/>
        <family val="1"/>
      </rPr>
      <t xml:space="preserve">       </t>
    </r>
    <r>
      <rPr>
        <sz val="11"/>
        <color theme="1"/>
        <rFont val="Calibri"/>
        <family val="2"/>
        <scheme val="minor"/>
      </rPr>
      <t xml:space="preserve">Use notes to guide your presentation, but try not to read them to your assessor. Your notes should include only the main points of your presentation; refer to them solely to keep yourself on track. </t>
    </r>
    <r>
      <rPr>
        <b/>
        <sz val="11"/>
        <color theme="1"/>
        <rFont val="Calibri"/>
        <family val="2"/>
        <scheme val="minor"/>
      </rPr>
      <t>D</t>
    </r>
  </si>
  <si>
    <r>
      <t>6.</t>
    </r>
    <r>
      <rPr>
        <sz val="7"/>
        <color theme="1"/>
        <rFont val="Times New Roman"/>
        <family val="1"/>
      </rPr>
      <t xml:space="preserve">       </t>
    </r>
    <r>
      <rPr>
        <sz val="11"/>
        <color theme="1"/>
        <rFont val="Calibri"/>
        <family val="2"/>
        <scheme val="minor"/>
      </rPr>
      <t xml:space="preserve">Speak clearly. </t>
    </r>
    <r>
      <rPr>
        <b/>
        <sz val="11"/>
        <color theme="1"/>
        <rFont val="Calibri"/>
        <family val="2"/>
        <scheme val="minor"/>
      </rPr>
      <t>D</t>
    </r>
  </si>
  <si>
    <r>
      <t>7.</t>
    </r>
    <r>
      <rPr>
        <sz val="7"/>
        <color theme="1"/>
        <rFont val="Times New Roman"/>
        <family val="1"/>
      </rPr>
      <t xml:space="preserve">       </t>
    </r>
    <r>
      <rPr>
        <sz val="11"/>
        <color theme="1"/>
        <rFont val="Calibri"/>
        <family val="2"/>
        <scheme val="minor"/>
      </rPr>
      <t xml:space="preserve">Be well-groomed. </t>
    </r>
    <r>
      <rPr>
        <b/>
        <sz val="11"/>
        <color theme="1"/>
        <rFont val="Calibri"/>
        <family val="2"/>
        <scheme val="minor"/>
      </rPr>
      <t>D</t>
    </r>
  </si>
  <si>
    <r>
      <t>8.</t>
    </r>
    <r>
      <rPr>
        <sz val="7"/>
        <color theme="1"/>
        <rFont val="Times New Roman"/>
        <family val="1"/>
      </rPr>
      <t xml:space="preserve">       </t>
    </r>
    <r>
      <rPr>
        <sz val="11"/>
        <color theme="1"/>
        <rFont val="Calibri"/>
        <family val="2"/>
        <scheme val="minor"/>
      </rPr>
      <t xml:space="preserve">Stand or sit in a natural, upright way. Look at your assessor and make eye contact from time-to-time. </t>
    </r>
    <r>
      <rPr>
        <b/>
        <sz val="11"/>
        <color theme="1"/>
        <rFont val="Calibri"/>
        <family val="2"/>
        <scheme val="minor"/>
      </rPr>
      <t>D</t>
    </r>
  </si>
  <si>
    <r>
      <t>9.</t>
    </r>
    <r>
      <rPr>
        <sz val="7"/>
        <color theme="1"/>
        <rFont val="Times New Roman"/>
        <family val="1"/>
      </rPr>
      <t xml:space="preserve">       </t>
    </r>
    <r>
      <rPr>
        <sz val="11"/>
        <color theme="1"/>
        <rFont val="Calibri"/>
        <family val="2"/>
        <scheme val="minor"/>
      </rPr>
      <t xml:space="preserve">Start and end your presentation in a timely manner. </t>
    </r>
    <r>
      <rPr>
        <b/>
        <sz val="11"/>
        <color theme="1"/>
        <rFont val="Calibri"/>
        <family val="2"/>
        <scheme val="minor"/>
      </rPr>
      <t>D</t>
    </r>
  </si>
  <si>
    <t>The unchecked evaluation characteristics will give a lot of information to the client. In addition, “The two pieces that should be included or strengthened are using specific portions of the Bill of Rights to support your own personal view and being sure that your presentation has a conclusion.”</t>
  </si>
  <si>
    <t xml:space="preserve">“Miranda rights are such an important part of the legal system. Miranda rights are so important because without them how would an arrestee know what their rights are. We have a right as a people to know that we have legal counsel available to us if ever faced with an arrest. I think police can be intimidating and people have a right to know before being taken on custody that they don’t have to speak without counsel. A person could very easily incriminate themselves without knowledge of Miranda rights.                                                               Police officers are required to give suspects Miranda warnings only when the suspects are being formally arrested and questioned at the same time. At a formal arrest and questioning a suspect is not free to leave, but is held in police custody, and questioning is done in such a way that a reasonable person would have no choice but to submit to the officers will. Police can be very coercive and I think the Miranda rights is a good thing to protect our basic rights.                                                                    On the other side of this, our governing authorities in these times that we are living in, need the flexibility to question terrirosm suspects who in my opinion have no rights in this country. An example of thi9s was with Faisal Shahzad who was a supect in the time square case. And there was an argument that he should be interrogated and imprisoned as a military detainee, rather than handled as a normal criminal detainee. The conclusion that Mr. Shazad was involved in an international plot apppeated to come from investigations that began after his arrest and interrogation, including inquiries into his links with the Taliban in Pakistan.                   I think policy should always have the purpose to protect and serve people within the confines of the law. But there are circumstances such as terrorism where people are trying to kill innocent people and they should have no type of Miranda right protection.”                  </t>
  </si>
  <si>
    <t>State Trainers consensus and 90% of  T Trainer assessors thought this demonstrated; difficult to assess cost of a service.</t>
  </si>
  <si>
    <t>Consumer Awareness</t>
  </si>
  <si>
    <t>Consumer Products- Activity A</t>
  </si>
  <si>
    <t>Criteria</t>
  </si>
  <si>
    <t>Sony XBR 49</t>
  </si>
  <si>
    <t>Sony SBR 55</t>
  </si>
  <si>
    <t>Fulfillls all requirements</t>
  </si>
  <si>
    <t>n/a</t>
  </si>
  <si>
    <t>Warranty Options</t>
  </si>
  <si>
    <t>1 year limited warranty</t>
  </si>
  <si>
    <t>Screen size</t>
  </si>
  <si>
    <t>55 inch</t>
  </si>
  <si>
    <t>58 inch</t>
  </si>
  <si>
    <t>Features</t>
  </si>
  <si>
    <t>Hi Definition</t>
  </si>
  <si>
    <t>Ultra Hi Def</t>
  </si>
  <si>
    <t>Consumer reviews</t>
  </si>
  <si>
    <t>4.5 stars</t>
  </si>
  <si>
    <t>4.2 stars</t>
  </si>
  <si>
    <t>Price</t>
  </si>
  <si>
    <t xml:space="preserve"> XBR 49 is rated higher</t>
  </si>
  <si>
    <t>It’s cheaper</t>
  </si>
  <si>
    <t>Incomplete: be sure to identify the brand when giving the reason</t>
  </si>
  <si>
    <t>I don’t need a bigger screen</t>
  </si>
  <si>
    <t>Consumer Products- Activity B</t>
  </si>
  <si>
    <t>Round TV to $750. Round tax to 10%/ 10% of $750 is $75. Add $750 to $75 to get $825.</t>
  </si>
  <si>
    <t>Complete and correct.</t>
  </si>
  <si>
    <t>Correct</t>
  </si>
  <si>
    <t>Round TV to $400. Round tax to 10%. 10% of 400 is 40. Add to get $440.</t>
  </si>
  <si>
    <t>Complete and correct. Absence of dollar signs and addends in last sentence does not prevent from demonstrating.</t>
  </si>
  <si>
    <t>Correct figure without a dollar sign is acceptable.</t>
  </si>
  <si>
    <t>825 – 440 = 385</t>
  </si>
  <si>
    <t>Evaluation criteria states that $385 is acceptable; step to finding difference between the two prices is correct.</t>
  </si>
  <si>
    <t>25% of 400 is 100. 400 – 100 = 300.</t>
  </si>
  <si>
    <t>Sales tax must be added</t>
  </si>
  <si>
    <t>Incomplete: please remember to add sales tax after taking the discount.</t>
  </si>
  <si>
    <t>Consumer Products- IOC</t>
  </si>
  <si>
    <t>“You take the 499 and round it to $500, then take 500 times the 7% sales tax, which 5 times 7 would be 35. Add the 35 to the 500.”</t>
  </si>
  <si>
    <t>Client lists all steps in the process except the result of the final addition, so the total is missing.</t>
  </si>
  <si>
    <t>You said ““You take the 499 and round it to $500, then take 500 times the 7% sales tax, which 5 times 7 would be 35. Add the 35 to the 500.” Please make sure that you complete all of the steps to get the total cost of the laptop.</t>
  </si>
  <si>
    <t>“Round the 499 to $500. To get 20% of 500, I know that 10% of 500 is 50, so I double that and get a hundred. So the 20% is 100. I take that $100 away from $500 to get $400.”</t>
  </si>
  <si>
    <t>Client lists method to determine 20% off of the cost, but does not address sales tax and does not answer whether the laptop now fits in his/her budget.</t>
  </si>
  <si>
    <t>You said “Round the 499 to $500. To get 20% of 500, I know that 10% of 500 is 50, so I double that and get a hundred. So the 20% is 100. I take that $100 away from $500 to get $400.” Please consider all parts of total cost of the laptop, and also answer both parts of the question.</t>
  </si>
  <si>
    <t>Consumer Complaints- Activity A</t>
  </si>
  <si>
    <t>Seller’s headquarters</t>
  </si>
  <si>
    <t>Better Business Bureau</t>
  </si>
  <si>
    <t>A state regulatory agency</t>
  </si>
  <si>
    <t>A consumer protection agency</t>
  </si>
  <si>
    <t>In eval criteria (not specifying “state” or “local” does not prevent demonstration)</t>
  </si>
  <si>
    <t>She might have to take it to the next level</t>
  </si>
  <si>
    <t>Too vague; client does not address taking legal action</t>
  </si>
  <si>
    <t>Incomplete: Please be more specific</t>
  </si>
  <si>
    <t>Be brief and to the point</t>
  </si>
  <si>
    <t>Include a copy of your receipt</t>
  </si>
  <si>
    <t>This is not a tip for style or tone</t>
  </si>
  <si>
    <t>Incorrect: although it is important to include a receipt with your letter, this does not address the question. Please carefully reread the question.</t>
  </si>
  <si>
    <r>
      <t>1.</t>
    </r>
    <r>
      <rPr>
        <sz val="7"/>
        <color theme="1"/>
        <rFont val="Times New Roman"/>
        <family val="1"/>
      </rPr>
      <t xml:space="preserve">       </t>
    </r>
    <r>
      <rPr>
        <sz val="11"/>
        <color theme="1"/>
        <rFont val="Calibri"/>
        <family val="2"/>
        <scheme val="minor"/>
      </rPr>
      <t>State the problem: D</t>
    </r>
  </si>
  <si>
    <r>
      <t>2.</t>
    </r>
    <r>
      <rPr>
        <sz val="7"/>
        <color theme="1"/>
        <rFont val="Times New Roman"/>
        <family val="1"/>
      </rPr>
      <t xml:space="preserve">       </t>
    </r>
    <r>
      <rPr>
        <sz val="11"/>
        <color theme="1"/>
        <rFont val="Calibri"/>
        <family val="2"/>
        <scheme val="minor"/>
      </rPr>
      <t>Ask for specific action: D</t>
    </r>
  </si>
  <si>
    <r>
      <t>3.</t>
    </r>
    <r>
      <rPr>
        <sz val="7"/>
        <color theme="1"/>
        <rFont val="Times New Roman"/>
        <family val="1"/>
      </rPr>
      <t xml:space="preserve">       </t>
    </r>
    <r>
      <rPr>
        <sz val="11"/>
        <color theme="1"/>
        <rFont val="Calibri"/>
        <family val="2"/>
        <scheme val="minor"/>
      </rPr>
      <t>Reference to attached copies of related documents, if applicable: ND</t>
    </r>
  </si>
  <si>
    <r>
      <t>4.</t>
    </r>
    <r>
      <rPr>
        <sz val="7"/>
        <color theme="1"/>
        <rFont val="Times New Roman"/>
        <family val="1"/>
      </rPr>
      <t xml:space="preserve">       </t>
    </r>
    <r>
      <rPr>
        <sz val="11"/>
        <color theme="1"/>
        <rFont val="Calibri"/>
        <family val="2"/>
        <scheme val="minor"/>
      </rPr>
      <t>Provide contact number: D</t>
    </r>
  </si>
  <si>
    <r>
      <t>1.</t>
    </r>
    <r>
      <rPr>
        <sz val="7"/>
        <color theme="1"/>
        <rFont val="Times New Roman"/>
        <family val="1"/>
      </rPr>
      <t xml:space="preserve">       </t>
    </r>
    <r>
      <rPr>
        <sz val="11"/>
        <color theme="1"/>
        <rFont val="Calibri"/>
        <family val="2"/>
        <scheme val="minor"/>
      </rPr>
      <t>Date: D</t>
    </r>
  </si>
  <si>
    <r>
      <t>2.</t>
    </r>
    <r>
      <rPr>
        <sz val="7"/>
        <color theme="1"/>
        <rFont val="Times New Roman"/>
        <family val="1"/>
      </rPr>
      <t xml:space="preserve">       </t>
    </r>
    <r>
      <rPr>
        <sz val="11"/>
        <color theme="1"/>
        <rFont val="Calibri"/>
        <family val="2"/>
        <scheme val="minor"/>
      </rPr>
      <t>Salutation: D</t>
    </r>
  </si>
  <si>
    <r>
      <t>3.</t>
    </r>
    <r>
      <rPr>
        <sz val="7"/>
        <color theme="1"/>
        <rFont val="Times New Roman"/>
        <family val="1"/>
      </rPr>
      <t xml:space="preserve">       </t>
    </r>
    <r>
      <rPr>
        <sz val="11"/>
        <color theme="1"/>
        <rFont val="Calibri"/>
        <family val="2"/>
        <scheme val="minor"/>
      </rPr>
      <t>Sender Address: ND (SK’s name shouldn’t be in this section)</t>
    </r>
  </si>
  <si>
    <r>
      <t>4.</t>
    </r>
    <r>
      <rPr>
        <sz val="7"/>
        <color theme="1"/>
        <rFont val="Times New Roman"/>
        <family val="1"/>
      </rPr>
      <t xml:space="preserve">       </t>
    </r>
    <r>
      <rPr>
        <sz val="11"/>
        <color theme="1"/>
        <rFont val="Calibri"/>
        <family val="2"/>
        <scheme val="minor"/>
      </rPr>
      <t>Receiver Address: D</t>
    </r>
  </si>
  <si>
    <r>
      <t>5.</t>
    </r>
    <r>
      <rPr>
        <sz val="7"/>
        <color theme="1"/>
        <rFont val="Times New Roman"/>
        <family val="1"/>
      </rPr>
      <t xml:space="preserve">       </t>
    </r>
    <r>
      <rPr>
        <sz val="11"/>
        <color theme="1"/>
        <rFont val="Calibri"/>
        <family val="2"/>
        <scheme val="minor"/>
      </rPr>
      <t>Closing: D</t>
    </r>
  </si>
  <si>
    <r>
      <t>6.</t>
    </r>
    <r>
      <rPr>
        <sz val="7"/>
        <color theme="1"/>
        <rFont val="Times New Roman"/>
        <family val="1"/>
      </rPr>
      <t xml:space="preserve">       </t>
    </r>
    <r>
      <rPr>
        <sz val="11"/>
        <color theme="1"/>
        <rFont val="Calibri"/>
        <family val="2"/>
        <scheme val="minor"/>
      </rPr>
      <t>Signature: D</t>
    </r>
  </si>
  <si>
    <r>
      <t>7.</t>
    </r>
    <r>
      <rPr>
        <sz val="7"/>
        <color theme="1"/>
        <rFont val="Times New Roman"/>
        <family val="1"/>
      </rPr>
      <t xml:space="preserve">       </t>
    </r>
    <r>
      <rPr>
        <sz val="11"/>
        <color theme="1"/>
        <rFont val="Calibri"/>
        <family val="2"/>
        <scheme val="minor"/>
      </rPr>
      <t>No errors: D</t>
    </r>
  </si>
  <si>
    <t>Credit Cards- Activity A</t>
  </si>
  <si>
    <t>Multiple</t>
  </si>
  <si>
    <t>Please recalculate</t>
  </si>
  <si>
    <t>3a1</t>
  </si>
  <si>
    <t>3a2</t>
  </si>
  <si>
    <t>3a3</t>
  </si>
  <si>
    <t>Credit Cards- Activity B</t>
  </si>
  <si>
    <t>Mint River Bank</t>
  </si>
  <si>
    <t>0% APR for first year</t>
  </si>
  <si>
    <t>Verifiable in table</t>
  </si>
  <si>
    <t>Lower APR after 0% goes away</t>
  </si>
  <si>
    <t>Other ccd is actually lower</t>
  </si>
  <si>
    <t>Please review the information in the table</t>
  </si>
  <si>
    <t>1b3</t>
  </si>
  <si>
    <r>
      <t>No annual fee for 1</t>
    </r>
    <r>
      <rPr>
        <vertAlign val="superscript"/>
        <sz val="11"/>
        <color theme="1"/>
        <rFont val="Calibri"/>
        <family val="2"/>
        <scheme val="minor"/>
      </rPr>
      <t>st</t>
    </r>
    <r>
      <rPr>
        <sz val="11"/>
        <color theme="1"/>
        <rFont val="Calibri"/>
        <family val="2"/>
        <scheme val="minor"/>
      </rPr>
      <t xml:space="preserve"> year</t>
    </r>
  </si>
  <si>
    <t>100 months</t>
  </si>
  <si>
    <t>33 months</t>
  </si>
  <si>
    <t>20 months</t>
  </si>
  <si>
    <t>Autoscored- answers 2b1 and 2b3 are correct, implying that the client understands how to use the calculator resource. Therefore, it’s not necessary to recommend a review of how to use the credit card calculator, as would be recommended if the client missed all of 2b.</t>
  </si>
  <si>
    <t>Please review your calculations</t>
  </si>
  <si>
    <t>Credit Cards- IOC</t>
  </si>
  <si>
    <t>Please check calculations for 28.99% APRs</t>
  </si>
  <si>
    <t>Consumer Loans- Activity A: Unscored Practice</t>
  </si>
  <si>
    <t>Consumer Loans- IOC</t>
  </si>
  <si>
    <t>Three Islands: 60 months X $222.39, then subtract $10,000. For Orangeville, 48 months X $268.23, then subtract $10,000</t>
  </si>
  <si>
    <t>Although only the terms are necessary, the client’s response, which uses amounts from each loan instead of terms, demonstrates mastery of the skill.</t>
  </si>
  <si>
    <t>National Bank of Orangeville</t>
  </si>
  <si>
    <t>Incorrect: Double check your calculations</t>
  </si>
  <si>
    <t>Even if client had input “3343.40,” the spreadsheet software would have removed the “0” unless the client selected “currency” – this is not in the tutorial. .4 = .40, so D</t>
  </si>
  <si>
    <t>Consumer Credit- Activity A</t>
  </si>
  <si>
    <t>To see if he wants to rent to you or not</t>
  </si>
  <si>
    <t xml:space="preserve">Needs to explicitly state why this information would help the landlord make this decision </t>
  </si>
  <si>
    <t>Incomplete: please reconsider the question- be specific</t>
  </si>
  <si>
    <t>Pay bills on time</t>
  </si>
  <si>
    <t>Keep credit card balances low</t>
  </si>
  <si>
    <t>Make sure your credit score is correct</t>
  </si>
  <si>
    <t>Even without the “get copies of his credit report,” this answer demonstrates. It is assumed that he would be unable to be sure the score is correct without viewing his credit reports.</t>
  </si>
  <si>
    <t>The credit agency info</t>
  </si>
  <si>
    <t>Must state the name, address, and phone number of the credit agency providing the report.</t>
  </si>
  <si>
    <t>Incomplete: be specific</t>
  </si>
  <si>
    <t>Contact the credit agency and fix the issue</t>
  </si>
  <si>
    <t>They have to look into it</t>
  </si>
  <si>
    <t>Look into it = investigate the claim</t>
  </si>
  <si>
    <t>You might have to pay more for insurance</t>
  </si>
  <si>
    <t>Employers look at it when they decide who to hire</t>
  </si>
  <si>
    <t>Water and electric companies might serve you if your credit is bad</t>
  </si>
  <si>
    <t>Should say “might NOT serve you”</t>
  </si>
  <si>
    <t>Incorrect: please carefully compare your response to the question and reattempt</t>
  </si>
  <si>
    <t>One free credit report each year</t>
  </si>
  <si>
    <t>Doesn’t answer the question “where”</t>
  </si>
  <si>
    <t>Incorrect: Please reread and respond to question</t>
  </si>
  <si>
    <t>From any of the three major credit reporting agencies : Equifax, Experian, or TransUnion</t>
  </si>
  <si>
    <t>5c1</t>
  </si>
  <si>
    <t>Whether you pay your bills on time</t>
  </si>
  <si>
    <t>5c2</t>
  </si>
  <si>
    <t>How old your accounts are</t>
  </si>
  <si>
    <t>5c3</t>
  </si>
  <si>
    <t>How much available credit you’re using</t>
  </si>
  <si>
    <t>Consumer Credit- Activity B</t>
  </si>
  <si>
    <t xml:space="preserve"> Character</t>
  </si>
  <si>
    <t xml:space="preserve"> For 1 – 5, instructions ask for a brief description</t>
  </si>
  <si>
    <t>Incomplete: For numbers 1 – 5, please reread the instructions and be sure your answer is complete.</t>
  </si>
  <si>
    <t>Capacity</t>
  </si>
  <si>
    <t>Capital</t>
  </si>
  <si>
    <t>Collateral</t>
  </si>
  <si>
    <t>Conditions</t>
  </si>
  <si>
    <t xml:space="preserve">
Sally Kowalski
14186 Lovers Lane
Bristol, VA 24202
skowalski@gmail.com
December 15, 2017
Copper City Electronics
Consumer Complaints Division
17436 Industrial Park Rd.
South Fork, AL 16906
Dear Consumer Complaints Division:
Re: Order# 4506211
On December 2, 2017 I purchased a new television model# 1600 at the Copper City Electronics website.
Unfortunately, your product has not performed well because the television will not turn on. I am disappointed because when I press the power button it fails to power up. The cable company technician told me that the new TV was defective.
To resolve the problem, I would appreciate your cooperation in helping me to exchange my defective television for a new one.  
I look forward to hearing from you with a resolution to my problem and will wait until January 15, 2017 before I contact a consumer protection agency.  I may be reached at the above address or you may call 290-555-5391.
Sincerely,
Sally Kowalski
</t>
  </si>
  <si>
    <t>Incorrect/Incomplete: check sample consumer complaint letter for a model as you address the ND elements</t>
  </si>
  <si>
    <t>D- Fulfillls evaluation criteria</t>
  </si>
  <si>
    <t>D Fulfills evaluation criteria, even though the bank names are shortened.</t>
  </si>
  <si>
    <t>age of your accounts</t>
  </si>
  <si>
    <t>Employment Information- Activity  A</t>
  </si>
  <si>
    <t>Welders, cutters, and welder fitters</t>
  </si>
  <si>
    <t>“Welders, cutters, and welder fitters” is a sub-category under “Welders, cutters, and welder fitters.”</t>
  </si>
  <si>
    <t>51-4121.00</t>
  </si>
  <si>
    <t>Trinity Trailer Manufacturing, Inc</t>
  </si>
  <si>
    <t>Matches information on job posting</t>
  </si>
  <si>
    <t>Fabrication and Welder Level 1</t>
  </si>
  <si>
    <t>Reasonable accommodations may be made to enable individuals with disabilities to perform the essential functions.</t>
  </si>
  <si>
    <t>This is not a job responsibility</t>
  </si>
  <si>
    <t>Carefully reread and address the job posting characteristic.</t>
  </si>
  <si>
    <t>Boise, ID</t>
  </si>
  <si>
    <t>Welding1.docx</t>
  </si>
  <si>
    <t>Complete job ad uploaded</t>
  </si>
  <si>
    <t>No research required</t>
  </si>
  <si>
    <t>Follows instructions for 2f</t>
  </si>
  <si>
    <t>Vibra Pro Co</t>
  </si>
  <si>
    <t>Welder-Fabricator</t>
  </si>
  <si>
    <t>Although some of these are personal qualities, they are all listed together in the job ad together with actual responsibilities (operate basic steel shop equipment)</t>
  </si>
  <si>
    <t>3e</t>
  </si>
  <si>
    <t>Welding2.docx</t>
  </si>
  <si>
    <t>3f</t>
  </si>
  <si>
    <t>Blank</t>
  </si>
  <si>
    <t>Instructions state to enter “no research required” if all information was found.</t>
  </si>
  <si>
    <t>Please read question carefully</t>
  </si>
  <si>
    <t>Occupations, Skills, and Education- Activity A</t>
  </si>
  <si>
    <t>1a1</t>
  </si>
  <si>
    <t>Fabrication and Welder Level One at Trinity Trailer Manufacturing</t>
  </si>
  <si>
    <t>Verified in job ad</t>
  </si>
  <si>
    <t>1a2</t>
  </si>
  <si>
    <t>Doesn’t say- depends on experience</t>
  </si>
  <si>
    <t>1a3</t>
  </si>
  <si>
    <t>Health benefits, paid time off, 401K</t>
  </si>
  <si>
    <t>1a4</t>
  </si>
  <si>
    <t>High school diploma or GED</t>
  </si>
  <si>
    <t>1a5</t>
  </si>
  <si>
    <t>Experience reading blueprints and operating power tools. MIG experience with welding carbon and stainless steel is a plus.</t>
  </si>
  <si>
    <t>Verified in job ad (experience section)</t>
  </si>
  <si>
    <t>1a6</t>
  </si>
  <si>
    <t>Instructions say to put “not listed” if info unavailable</t>
  </si>
  <si>
    <t>Incomplete: please review instructions</t>
  </si>
  <si>
    <t>1a7</t>
  </si>
  <si>
    <t>1a8</t>
  </si>
  <si>
    <t>Car, carpool</t>
  </si>
  <si>
    <t>Reasonable response</t>
  </si>
  <si>
    <t>Welder fabricator at Vibra-Pro Co</t>
  </si>
  <si>
    <t>$16/hr</t>
  </si>
  <si>
    <t>1b4</t>
  </si>
  <si>
    <t>None listed</t>
  </si>
  <si>
    <t>1b5</t>
  </si>
  <si>
    <t>Welding: 5 years</t>
  </si>
  <si>
    <t>1b6</t>
  </si>
  <si>
    <t>1b7</t>
  </si>
  <si>
    <t>1b8</t>
  </si>
  <si>
    <t>Car or carpool</t>
  </si>
  <si>
    <t>First position</t>
  </si>
  <si>
    <t>Satisfies criteria</t>
  </si>
  <si>
    <t>Fabrication and Welder at Trinity</t>
  </si>
  <si>
    <t>Names job title and employer name</t>
  </si>
  <si>
    <t>Good benefits</t>
  </si>
  <si>
    <t>The first position lists benefits and the second does not, so “good benefits” is a reasonable response. Because position 2 does not list benefits, saying “better benefits” would be ND, because it’s not verifiable.</t>
  </si>
  <si>
    <t>Occupations, Skills, and Education- IOC</t>
  </si>
  <si>
    <t>The welder and fabrication job at Trinity</t>
  </si>
  <si>
    <t>This one has good benefits</t>
  </si>
  <si>
    <t>Good problem solving, control of the torch, steady hand</t>
  </si>
  <si>
    <t>Verifiable in O*Net skills and abilities for Welder (thinking about different ways to solve a problem, controlled movement, keep your hand and arm steady)</t>
  </si>
  <si>
    <t>Good communicator and can multi-task</t>
  </si>
  <si>
    <t>In job ad (multitask and ability to convey information effectively)</t>
  </si>
  <si>
    <t>Should be jobs available</t>
  </si>
  <si>
    <t>O*Net says “average- new job opportunities are likely in the future”</t>
  </si>
  <si>
    <t>Must have at least 5 years exp. as a welder-fabricator           Ability to get along with co-workers                                   Ability to work overtime       Ability to operate basic steel shop equipment                         Self motivated</t>
  </si>
  <si>
    <t>blank</t>
  </si>
  <si>
    <t>Creating a Resume- Activity A</t>
  </si>
  <si>
    <t>Tommy Trainer</t>
  </si>
  <si>
    <t>123 Main Street | Boise, ID 83709</t>
  </si>
  <si>
    <t>Home: (123) 456-7890 | Cell: (123) 456-7890</t>
  </si>
  <si>
    <t>ttrainer@gmail.com</t>
  </si>
  <si>
    <t>Summary of Qualifications  </t>
  </si>
  <si>
    <t>MIG and TIG Welding</t>
  </si>
  <si>
    <t>Blueprint Reading</t>
  </si>
  <si>
    <t>Quality Assurrence</t>
  </si>
  <si>
    <t>Problem-Solveing</t>
  </si>
  <si>
    <t>Professional Experience:</t>
  </si>
  <si>
    <t>McDaniels Corporation</t>
  </si>
  <si>
    <t>Dallas, TX</t>
  </si>
  <si>
    <t>MIG Welder / Fabricator</t>
  </si>
  <si>
    <t>9/1/2015 - Present</t>
  </si>
  <si>
    <t>MIG and TIG welding</t>
  </si>
  <si>
    <t>Inspected work</t>
  </si>
  <si>
    <t>Completed job-related paper work</t>
  </si>
  <si>
    <t>Holt Cat</t>
  </si>
  <si>
    <t>Little Elm, TX</t>
  </si>
  <si>
    <t>Welder/Fabricator</t>
  </si>
  <si>
    <t>8/14- 8/15</t>
  </si>
  <si>
    <r>
      <t>·</t>
    </r>
    <r>
      <rPr>
        <sz val="7"/>
        <color theme="1"/>
        <rFont val="Times New Roman"/>
        <family val="1"/>
      </rPr>
      <t xml:space="preserve">       </t>
    </r>
    <r>
      <rPr>
        <sz val="12"/>
        <color theme="1"/>
        <rFont val="Times New Roman"/>
        <family val="1"/>
      </rPr>
      <t>MIG and TIG welding</t>
    </r>
  </si>
  <si>
    <r>
      <t>·</t>
    </r>
    <r>
      <rPr>
        <sz val="7"/>
        <color theme="1"/>
        <rFont val="Times New Roman"/>
        <family val="1"/>
      </rPr>
      <t xml:space="preserve">       </t>
    </r>
    <r>
      <rPr>
        <sz val="12"/>
        <color theme="1"/>
        <rFont val="Times New Roman"/>
        <family val="1"/>
      </rPr>
      <t>Read blueprints</t>
    </r>
  </si>
  <si>
    <r>
      <t>·</t>
    </r>
    <r>
      <rPr>
        <sz val="7"/>
        <color theme="1"/>
        <rFont val="Times New Roman"/>
        <family val="1"/>
      </rPr>
      <t xml:space="preserve">       </t>
    </r>
    <r>
      <rPr>
        <sz val="12"/>
        <color theme="1"/>
        <rFont val="Times New Roman"/>
        <family val="1"/>
      </rPr>
      <t>Shearing and sawwing materials for fitting</t>
    </r>
  </si>
  <si>
    <t>Education:</t>
  </si>
  <si>
    <t>Welding I and II, Boise Community College, August 2011 – June 2012</t>
  </si>
  <si>
    <r>
      <t xml:space="preserve">Client must develop a personal resume that meets </t>
    </r>
    <r>
      <rPr>
        <b/>
        <sz val="12"/>
        <color theme="1"/>
        <rFont val="Times New Roman"/>
        <family val="1"/>
      </rPr>
      <t xml:space="preserve">all five </t>
    </r>
    <r>
      <rPr>
        <sz val="12"/>
        <color theme="1"/>
        <rFont val="Times New Roman"/>
        <family val="1"/>
      </rPr>
      <t xml:space="preserve">of the following </t>
    </r>
    <r>
      <rPr>
        <b/>
        <sz val="12"/>
        <color theme="1"/>
        <rFont val="Times New Roman"/>
        <family val="1"/>
      </rPr>
      <t xml:space="preserve">content </t>
    </r>
    <r>
      <rPr>
        <sz val="12"/>
        <color theme="1"/>
        <rFont val="Times New Roman"/>
        <family val="1"/>
      </rPr>
      <t xml:space="preserve">criteria: </t>
    </r>
  </si>
  <si>
    <r>
      <t xml:space="preserve">In addition, client resume must meet </t>
    </r>
    <r>
      <rPr>
        <b/>
        <sz val="12"/>
        <color theme="1"/>
        <rFont val="Times New Roman"/>
        <family val="1"/>
      </rPr>
      <t>all five</t>
    </r>
    <r>
      <rPr>
        <sz val="12"/>
        <color theme="1"/>
        <rFont val="Times New Roman"/>
        <family val="1"/>
      </rPr>
      <t xml:space="preserve"> of the following </t>
    </r>
    <r>
      <rPr>
        <b/>
        <sz val="12"/>
        <color theme="1"/>
        <rFont val="Times New Roman"/>
        <family val="1"/>
      </rPr>
      <t>formatting</t>
    </r>
    <r>
      <rPr>
        <sz val="12"/>
        <color theme="1"/>
        <rFont val="Times New Roman"/>
        <family val="1"/>
      </rPr>
      <t xml:space="preserve"> criteria:</t>
    </r>
  </si>
  <si>
    <r>
      <t xml:space="preserve">     1.</t>
    </r>
    <r>
      <rPr>
        <sz val="12"/>
        <color theme="1"/>
        <rFont val="Times New Roman"/>
        <family val="1"/>
      </rPr>
      <t xml:space="preserve"> Includes name and complete contact information </t>
    </r>
  </si>
  <si>
    <r>
      <t xml:space="preserve">     2.</t>
    </r>
    <r>
      <rPr>
        <sz val="12"/>
        <color theme="1"/>
        <rFont val="Times New Roman"/>
        <family val="1"/>
      </rPr>
      <t xml:space="preserve"> States employment objective or summary of qualifications that closely fits the title of the job posting </t>
    </r>
  </si>
  <si>
    <r>
      <t xml:space="preserve">     3.</t>
    </r>
    <r>
      <rPr>
        <sz val="12"/>
        <color theme="1"/>
        <rFont val="Times New Roman"/>
        <family val="1"/>
      </rPr>
      <t xml:space="preserve"> Highlights key skills and abilities that are relevant to the specified job posting </t>
    </r>
  </si>
  <si>
    <r>
      <t xml:space="preserve">     4.</t>
    </r>
    <r>
      <rPr>
        <sz val="12"/>
        <color theme="1"/>
        <rFont val="Times New Roman"/>
        <family val="1"/>
      </rPr>
      <t xml:space="preserve"> Gives details about work and/or volunteer experiences </t>
    </r>
  </si>
  <si>
    <r>
      <t xml:space="preserve">     5.</t>
    </r>
    <r>
      <rPr>
        <sz val="12"/>
        <color theme="1"/>
        <rFont val="Times New Roman"/>
        <family val="1"/>
      </rPr>
      <t xml:space="preserve"> Includes information on education/job training</t>
    </r>
  </si>
  <si>
    <r>
      <t xml:space="preserve">     1.</t>
    </r>
    <r>
      <rPr>
        <sz val="12"/>
        <color theme="1"/>
        <rFont val="Times New Roman"/>
        <family val="1"/>
      </rPr>
      <t xml:space="preserve"> Response contains no errors in grammar and mechanics (spelling, capitalization, grammar, and punctuation) </t>
    </r>
  </si>
  <si>
    <r>
      <t xml:space="preserve">     2.</t>
    </r>
    <r>
      <rPr>
        <sz val="12"/>
        <color theme="1"/>
        <rFont val="Times New Roman"/>
        <family val="1"/>
      </rPr>
      <t xml:space="preserve"> Follows a design plan for placement of headings and text </t>
    </r>
  </si>
  <si>
    <r>
      <t xml:space="preserve">     3.</t>
    </r>
    <r>
      <rPr>
        <sz val="12"/>
        <color theme="1"/>
        <rFont val="Times New Roman"/>
        <family val="1"/>
      </rPr>
      <t xml:space="preserve"> Uses bolding, bullets, indents or block text, and line spaces consistently and appropriately </t>
    </r>
  </si>
  <si>
    <r>
      <t xml:space="preserve">     4.</t>
    </r>
    <r>
      <rPr>
        <sz val="12"/>
        <color theme="1"/>
        <rFont val="Times New Roman"/>
        <family val="1"/>
      </rPr>
      <t xml:space="preserve"> Uses fonts of appropriate style and size </t>
    </r>
  </si>
  <si>
    <r>
      <t xml:space="preserve">     5.</t>
    </r>
    <r>
      <rPr>
        <sz val="12"/>
        <color theme="1"/>
        <rFont val="Times New Roman"/>
        <family val="1"/>
      </rPr>
      <t xml:space="preserve"> Has an appropriate amount of white space between major sections of text</t>
    </r>
  </si>
  <si>
    <t>Client will see checklist.</t>
  </si>
  <si>
    <t>Additional notes:</t>
  </si>
  <si>
    <t>Please carefully edit for spelling errors</t>
  </si>
  <si>
    <t>Make sure that the font size and bolding are consistent throughout the resume</t>
  </si>
  <si>
    <t>Employment Cover Letter- Activity A: Unscored Practice</t>
  </si>
  <si>
    <t>Employment Cover Letter- IOC</t>
  </si>
  <si>
    <t>Fabrication and Welding Position</t>
  </si>
  <si>
    <t xml:space="preserve">Even without the "level 1", consensus was that this demonstrates mastery </t>
  </si>
  <si>
    <t>To Whom it May Concern,</t>
  </si>
  <si>
    <t>I am contacting you in reference to the recent job opening the Fabricator Welder position. I’m very interested in the position. I have all the certifications required for the job. I also can be very flexible in my hours. I have attached my resume as well. Thank you for your consideration. Hope to hear from you soon!</t>
  </si>
  <si>
    <t>Thank You</t>
  </si>
  <si>
    <t>443(240-6078)</t>
  </si>
  <si>
    <t>ttrainerupdate@nedp.org</t>
  </si>
  <si>
    <t>Check your punctuation in the salutation and complimentary close.  Your key qualifications and next step are briefly mentioned in the cover letter, but since you are redoing the letter anyway, I’d advise you expand on these sections so that they don’t have to be redone after portfolio review.</t>
  </si>
  <si>
    <t xml:space="preserve">Some Assessors may mark criterion 3 as ND because the client uses a comma instead of a colon. Likewise, some marked criterion 8 as ND because of a lack of a comma. Marking these ND is allowable as long as the notes to client point to the punctuation in the salutation and/or closing.  The actual salutation and closings are D except for the punctuation. </t>
  </si>
  <si>
    <t>Rationale:</t>
  </si>
  <si>
    <t>Job Interview- Activity A</t>
  </si>
  <si>
    <t>I have been trained in MIG and TIG welding.</t>
  </si>
  <si>
    <t>Training statement relevant to for which client is applying.</t>
  </si>
  <si>
    <t>A new guy was holding a bare wire in one hand and getting ready to pick up a second bare wire with another. That would have given him a serious shock. I yelled over and told him not to pick up that second wire. Then I told him about the shock risk and asked my supervisor to give a safety lesson on how to avoid electrical shock, and he did.</t>
  </si>
  <si>
    <t>Reasonable problem and solution that could happen in this work.</t>
  </si>
  <si>
    <t>I’d like to be working at your company as a welder three years from now.</t>
  </si>
  <si>
    <t>Goal is consistent with obtaining a job offer for the position for which client is interviewing.</t>
  </si>
  <si>
    <t>I’m a good welder and I come to work every day ready to work.</t>
  </si>
  <si>
    <t>Parallels the examples given in the evaluation criteria.</t>
  </si>
  <si>
    <t>No, I don’t.</t>
  </si>
  <si>
    <t>Evaluation criteria states that an answer of “no” is not acceptable</t>
  </si>
  <si>
    <t>Incomplete: Please review the resource and consider one or more questions that would be appropriate to ask in an interview.</t>
  </si>
  <si>
    <t>Job Interview- Activity B: Unscored Practice</t>
  </si>
  <si>
    <t>Job Interview- IOC</t>
  </si>
  <si>
    <t>I’m applying for the welder/fabricator level one position.</t>
  </si>
  <si>
    <t>Matches job ad</t>
  </si>
  <si>
    <t>Yeah, I have several years of experience with MIG and TIG welding, and I’m certified in both.</t>
  </si>
  <si>
    <t>I work hard and I get along well with people. I’m dependable.</t>
  </si>
  <si>
    <t>Because I have MIG and TIG certification and you won’t find a harder worker.</t>
  </si>
  <si>
    <t>No, I don’t think so.</t>
  </si>
  <si>
    <t>Evaluation criteria states that this response is not acceptable.</t>
  </si>
  <si>
    <t>Incomplete: You stated that you have no questions. Please review the resource and develop one question you would like to ask the interviewer.</t>
  </si>
  <si>
    <t>Career Planning- Activity A</t>
  </si>
  <si>
    <t>Boilermaker</t>
  </si>
  <si>
    <t>Related career with $30K more pay than welder</t>
  </si>
  <si>
    <t>https://www.mynextmove.org/profile/summary/47-2011.00</t>
  </si>
  <si>
    <t>Link correct</t>
  </si>
  <si>
    <t>Reading blueprints</t>
  </si>
  <si>
    <r>
      <t>Only answers first part of the question, not the 2</t>
    </r>
    <r>
      <rPr>
        <vertAlign val="superscript"/>
        <sz val="11"/>
        <color theme="1"/>
        <rFont val="Calibri"/>
        <family val="2"/>
        <scheme val="minor"/>
      </rPr>
      <t>nd</t>
    </r>
    <r>
      <rPr>
        <sz val="11"/>
        <color theme="1"/>
        <rFont val="Calibri"/>
        <family val="2"/>
        <scheme val="minor"/>
      </rPr>
      <t xml:space="preserve"> part, which asks how the skill will prepare for the next step position</t>
    </r>
  </si>
  <si>
    <t>Inc: Please be sure to answer both parts of the question</t>
  </si>
  <si>
    <t>Certificate after high school</t>
  </si>
  <si>
    <t>Verified on O*Net</t>
  </si>
  <si>
    <t>None within 100 miles of Boise</t>
  </si>
  <si>
    <t>Verified on O*Net and fulfillls requirement</t>
  </si>
  <si>
    <t>Allowed to be blank- see instructions</t>
  </si>
  <si>
    <t>National Board of Boiler and Pressure Vessel Inspectors</t>
  </si>
  <si>
    <t>National Board Inservice Inspector Commission</t>
  </si>
  <si>
    <t>Work Experience</t>
  </si>
  <si>
    <t>No training programs in my home state</t>
  </si>
  <si>
    <t>I’d have to find a program in another state and train there.</t>
  </si>
  <si>
    <t>Reasonable way to overcome the obstacle</t>
  </si>
  <si>
    <t>Employee Benefits- Activity A</t>
  </si>
  <si>
    <t>“Case Study 2” is checked</t>
  </si>
  <si>
    <t>Client selected one of the case studies</t>
  </si>
  <si>
    <t>2a-D</t>
  </si>
  <si>
    <t>2b-D</t>
  </si>
  <si>
    <t>2c-D</t>
  </si>
  <si>
    <t>2d-D</t>
  </si>
  <si>
    <t>2e-D</t>
  </si>
  <si>
    <t>2f-D</t>
  </si>
  <si>
    <t>2g-D</t>
  </si>
  <si>
    <t>2h-D</t>
  </si>
  <si>
    <t>2i-D</t>
  </si>
  <si>
    <t>2j-D</t>
  </si>
  <si>
    <t>2a – 2e are all listed in the evaluation criteria.</t>
  </si>
  <si>
    <t>2f- 2i refer to case study</t>
  </si>
  <si>
    <t>2j- evaluation criteria states “Any reasonable explanation is acceptable even if not specifically addressed in the case study.”- someone who takes pride in not needing to take sick days may want to join a gym.</t>
  </si>
  <si>
    <t>Pay Stubs- Activity A: Unscored Practice</t>
  </si>
  <si>
    <t>Pay Stubs- IOC</t>
  </si>
  <si>
    <t>1a – f autoscored</t>
  </si>
  <si>
    <t>Autoscored- rounded to nearest $</t>
  </si>
  <si>
    <t>Please review the pay stub and give exact amount</t>
  </si>
  <si>
    <t>Please review the pay stub and provide exact amount</t>
  </si>
  <si>
    <t>Autoscored- estimated</t>
  </si>
  <si>
    <t>Financial Literacy</t>
  </si>
  <si>
    <t xml:space="preserve">Savings Accounts- Activity A </t>
  </si>
  <si>
    <t>Interest is added every day</t>
  </si>
  <si>
    <t>Although the client does not use the term “principal,” the meaning is clear</t>
  </si>
  <si>
    <t>The APY gives a more accurate calculation of actual interest</t>
  </si>
  <si>
    <t>Although this information is verifiable in the resource, it does not completely answer the question, which is how the two differ.</t>
  </si>
  <si>
    <t>Incomplete: Please review the resource and describe how these two calculations are different.</t>
  </si>
  <si>
    <t>The APY is more accurate</t>
  </si>
  <si>
    <t>Verifiable in the resource, but the client doesn’t tell why the APY is more accurate.</t>
  </si>
  <si>
    <t>Incomplete: Review the resource and explain why the APY is more accurate.</t>
  </si>
  <si>
    <t>Higher Interest Rate</t>
  </si>
  <si>
    <t>Doesn’t tell which option has a higher interest rate, plus the same answer (with option listed) is given for 5c. Note:the extra demonstrating answer in 5b cannot be used to demonstrate 5a, since each field must include at least one demonstrating answer.</t>
  </si>
  <si>
    <t>Incomplete: This is the same answer that you gave for 5c. Please review the resource for another way that these two differ.</t>
  </si>
  <si>
    <t>You can’t deposit or take money out of a CD for a certain amount of time without paying a penalty</t>
  </si>
  <si>
    <t>Two demonstrating answers given</t>
  </si>
  <si>
    <t>CD’s interest rate is usually higher</t>
  </si>
  <si>
    <t>In evaluation critieria</t>
  </si>
  <si>
    <t>Allowable even without dollar sign</t>
  </si>
  <si>
    <t>Savings Account – IOC</t>
  </si>
  <si>
    <t>The 2 year CD</t>
  </si>
  <si>
    <t>Answers only one part of the question- which account option- without answering the second question (why?).</t>
  </si>
  <si>
    <t>Incomplete: Please reread the question and answer both parts.</t>
  </si>
  <si>
    <t>Checking Accounts- Activity A</t>
  </si>
  <si>
    <t>National Bank of Thomasville</t>
  </si>
  <si>
    <t>Lots of ATMs (24)</t>
  </si>
  <si>
    <t>Seven Seas Cyber Banking International</t>
  </si>
  <si>
    <t>It works for them to do their checking online</t>
  </si>
  <si>
    <t>Nat’l Bank of Thomasville</t>
  </si>
  <si>
    <t>Funds are available on the same business day</t>
  </si>
  <si>
    <t>Thomasville Credit Union</t>
  </si>
  <si>
    <t>No minimum balance = He may not be able to keep a minimum balance</t>
  </si>
  <si>
    <t>No minimum balance</t>
  </si>
  <si>
    <t>Seven Seas</t>
  </si>
  <si>
    <t>She can earn interest on her money</t>
  </si>
  <si>
    <t>internet checking is convenient for them</t>
  </si>
  <si>
    <t>quick turnaround on deposits</t>
  </si>
  <si>
    <t>Household Budgets- Activity A</t>
  </si>
  <si>
    <t>$49.22 – 119.09</t>
  </si>
  <si>
    <t>Although Autoscore doesn’t recognize it, it matches evaluation criteria.</t>
  </si>
  <si>
    <t>2a-2m</t>
  </si>
  <si>
    <t>Multiple answers</t>
  </si>
  <si>
    <t>$51; autoscored</t>
  </si>
  <si>
    <t>$25; autoscored</t>
  </si>
  <si>
    <t>$539; autoscored</t>
  </si>
  <si>
    <t>6a-6h</t>
  </si>
  <si>
    <t>Multiple answers; autoscored</t>
  </si>
  <si>
    <t>No Pie Chart Uploaded</t>
  </si>
  <si>
    <t>Pie chart in evaluation criteria</t>
  </si>
  <si>
    <t>Incomplete: file not uploaded</t>
  </si>
  <si>
    <t>8a</t>
  </si>
  <si>
    <t>Use coupons</t>
  </si>
  <si>
    <t>Use coupons = clip coupons</t>
  </si>
  <si>
    <t>8b</t>
  </si>
  <si>
    <t>Compare prices</t>
  </si>
  <si>
    <t>Compare prices = comparison shop</t>
  </si>
  <si>
    <t>8c</t>
  </si>
  <si>
    <t>Record how much they spend</t>
  </si>
  <si>
    <t>Record how much they spend = continue to keep track of spending</t>
  </si>
  <si>
    <t>Household Budgets- IOC</t>
  </si>
  <si>
    <t>1a- 1h</t>
  </si>
  <si>
    <t>Multiple answers- autoscored</t>
  </si>
  <si>
    <t>See Excel spreadsheet</t>
  </si>
  <si>
    <t>Transportation should be 19% and housing 39%</t>
  </si>
  <si>
    <t>Double check your numbers and categories</t>
  </si>
  <si>
    <t>Food- dine in more</t>
  </si>
  <si>
    <t>Food (groceries and dining out)</t>
  </si>
  <si>
    <t>Measurement to Inform Purchases- Activity A</t>
  </si>
  <si>
    <t>Acceptable without the “sq ft”</t>
  </si>
  <si>
    <t>Acceptable without dollar sign</t>
  </si>
  <si>
    <t>Client did not round up as directions state</t>
  </si>
  <si>
    <t>Carefully reread the question and reattempt your calculation.</t>
  </si>
  <si>
    <t>Acceptable without “sq ft”</t>
  </si>
  <si>
    <t>Measurement to Inform Purchases- IOC</t>
  </si>
  <si>
    <t>Net Worth and Personal Debt- Activity A</t>
  </si>
  <si>
    <t>$ not required</t>
  </si>
  <si>
    <t>Must be rounded to nearest whole number</t>
  </si>
  <si>
    <t>Incomplete: follow instructions in the question.</t>
  </si>
  <si>
    <t>Incomplete: follow instructions in the question</t>
  </si>
  <si>
    <t>Assets – Liabilities = Net Worth</t>
  </si>
  <si>
    <t>Words allowable</t>
  </si>
  <si>
    <t>Net Worth and Personal Debt- Activity B</t>
  </si>
  <si>
    <t>Demonstrates with or without the plus sign</t>
  </si>
  <si>
    <t xml:space="preserve">Although .22 = 22%, all other answers in #1 are converted to a percent, so expect client to change decimal to percent consistently. </t>
  </si>
  <si>
    <t>Incorrect: check your math OR be sure you’re correctly representing a number with a decimal or percent.</t>
  </si>
  <si>
    <t>Owning or Renting a Home- Activity A</t>
  </si>
  <si>
    <t>Build equity</t>
  </si>
  <si>
    <t>“may” is not required because question asks what “could” be financial benefits.</t>
  </si>
  <si>
    <t>Tax benefits</t>
  </si>
  <si>
    <t>Evaluation criteria</t>
  </si>
  <si>
    <t>Sense of community, security</t>
  </si>
  <si>
    <t>More privacy</t>
  </si>
  <si>
    <t>Have to maintain your own property</t>
  </si>
  <si>
    <t>This is not phrased in a way that  makes it appear to be an advantage (e.g. “get to maintain…” or “not dependent on landlord to maintain…”</t>
  </si>
  <si>
    <t>Incomplete: be sure your answers are all phrased as advantages of home ownership</t>
  </si>
  <si>
    <t>Maintenance</t>
  </si>
  <si>
    <t>Utilities</t>
  </si>
  <si>
    <t>Property Taxes</t>
  </si>
  <si>
    <t>Is she planning to stay for five years</t>
  </si>
  <si>
    <t>Phrased as a question, even without question mark</t>
  </si>
  <si>
    <t>Does she have stable and sustainable income</t>
  </si>
  <si>
    <t>If the landlord doesn’t do maintenance on the property</t>
  </si>
  <si>
    <t>Landlord could kick her out</t>
  </si>
  <si>
    <t>i.e. eviction</t>
  </si>
  <si>
    <t>Geography and History</t>
  </si>
  <si>
    <t xml:space="preserve">Local Geography- Activity A </t>
  </si>
  <si>
    <t>Mississippi River</t>
  </si>
  <si>
    <t>This is a geographic feature of a sample client’s state or region</t>
  </si>
  <si>
    <t>Trade and Commercial Activity</t>
  </si>
  <si>
    <t>Fulfills requirement</t>
  </si>
  <si>
    <t>Commercial Fishing</t>
  </si>
  <si>
    <t>Commercial fishing employs hundreds of residents along the Mississippi River. Not only does fishing the river create jobs for fishermen, it also helps people who sell boat, charter fisher boats, fishing supply stores, and fish markets.</t>
  </si>
  <si>
    <r>
      <t xml:space="preserve">Mississippi’s Commercial Industry (pdf). </t>
    </r>
    <r>
      <rPr>
        <i/>
        <sz val="11"/>
        <color theme="1"/>
        <rFont val="Calibri"/>
        <family val="2"/>
        <scheme val="minor"/>
      </rPr>
      <t>(Mississippi's Commercial Fishing Industry: Its</t>
    </r>
    <r>
      <rPr>
        <sz val="11"/>
        <color theme="1"/>
        <rFont val="Calibri"/>
        <family val="2"/>
        <scheme val="minor"/>
      </rPr>
      <t xml:space="preserve"> </t>
    </r>
    <r>
      <rPr>
        <i/>
        <sz val="11"/>
        <color theme="1"/>
        <rFont val="Calibri"/>
        <family val="2"/>
        <scheme val="minor"/>
      </rPr>
      <t>Economic Performance and Contributions</t>
    </r>
    <r>
      <rPr>
        <sz val="11"/>
        <color theme="1"/>
        <rFont val="Calibri"/>
        <family val="2"/>
        <scheme val="minor"/>
      </rPr>
      <t xml:space="preserve">). Retrieved from </t>
    </r>
    <r>
      <rPr>
        <u/>
        <sz val="11"/>
        <color theme="1"/>
        <rFont val="Calibri"/>
        <family val="2"/>
        <scheme val="minor"/>
      </rPr>
      <t>http://pdf web.vims.edu/library/Kirkley/Kirkley2.pdf</t>
    </r>
    <r>
      <rPr>
        <sz val="11"/>
        <color theme="1"/>
        <rFont val="Calibri"/>
        <family val="2"/>
        <scheme val="minor"/>
      </rPr>
      <t xml:space="preserve">   </t>
    </r>
  </si>
  <si>
    <t>Does not exactly follow citation formatting for internet resource.</t>
  </si>
  <si>
    <t>Please review R3 for citation guidelines for an internet resource.</t>
  </si>
  <si>
    <t>Local Geography- Activity B: Unscored Practice</t>
  </si>
  <si>
    <t>Local Geography- IOC</t>
  </si>
  <si>
    <t>http://host.madison.com/news/local/for-commercial-fishermen-mississippi-river-is-getting-quieter/article_6deb5744-bf92-5e3a-a7b8-aebcffb6d6c4.html</t>
  </si>
  <si>
    <t>Fulfills the requirements of all the evaluation criteria except that it does NOT contain a conclusion (criteria f). Two details about how the river has impacted the local economy are local and exported goods and decline in this trade in recent years.</t>
  </si>
  <si>
    <t>Citation is correct for online article. It doesn’t matter that the article is different from the one in the activity- that’s not being measured.</t>
  </si>
  <si>
    <r>
      <t>Please review the instructions in activity B, paying particular attention to the 2</t>
    </r>
    <r>
      <rPr>
        <vertAlign val="superscript"/>
        <sz val="11"/>
        <color theme="1"/>
        <rFont val="Calibri"/>
        <family val="2"/>
        <scheme val="minor"/>
      </rPr>
      <t>nd</t>
    </r>
    <r>
      <rPr>
        <sz val="11"/>
        <color theme="1"/>
        <rFont val="Calibri"/>
        <family val="2"/>
        <scheme val="minor"/>
      </rPr>
      <t xml:space="preserve"> bullet point under #8.</t>
    </r>
  </si>
  <si>
    <t>“ [title slide]My presentation is about the Mississippi River and its impact on the economy of Capital City. [2]The Mississippi River brings business to Capital City in the form of commercial fishing. [3] Small businesses and individuals with commercial fishing licenses fish the river for carp, trout, walleye, and perch. [4] Some fish are sold fresh locally, and others are frozen and shipped to Europe and Asia. [5] Years ago, the river was full of fishermen, but when the old guys died off, not a lot of young people wanted to do this work. It’s hard work. So there are fewer people making a living from commercial fishing than when I was a kid.</t>
  </si>
  <si>
    <t>National Geography- Activity A</t>
  </si>
  <si>
    <t>West Virginia</t>
  </si>
  <si>
    <t>Appalachian Mountains</t>
  </si>
  <si>
    <t>*screen capture of East Coast from Google Maps*</t>
  </si>
  <si>
    <t>Screen capture is of the entire East Coast without clearly identifying the Appalachian Mountains</t>
  </si>
  <si>
    <t>Can Coal Companies Afford to Clean Up Coal Country?</t>
  </si>
  <si>
    <t>Fulfills requirements</t>
  </si>
  <si>
    <t>https://www.washingtonpost.com/business/economy/can-coal-companies-afford-to-clean-up-coal-country/</t>
  </si>
  <si>
    <t>Page Not Found because incomplete URL listed. However, an internet search easily turns up the article, so the other evaluation criteria can be fulfilled.</t>
  </si>
  <si>
    <t>National Geography- IOC</t>
  </si>
  <si>
    <t>“Coal companies use strip mining in Appliachian mountains, but stripmining creates pollution that has to be cleaned up. The mining companies promised to put aside cleanup money, but instead they went bankrupt to avoid paying for the cleanup. To prevent broken promises from “self-bonding,” we should require companies to pay into Federal restoration funds as they mine the coal. This would require an act of government, so we have to tell our elected officials that they need to pass this into law.”</t>
  </si>
  <si>
    <t>Systems of Other Countries- Activity A</t>
  </si>
  <si>
    <t>United Kingdom</t>
  </si>
  <si>
    <t>Monarchy</t>
  </si>
  <si>
    <t>Resource and evaluation criteria give a more complete type of govt</t>
  </si>
  <si>
    <t>Incomplete: please review the resource for the complete form of government</t>
  </si>
  <si>
    <t>Queen Elizabeth and Prime Minister</t>
  </si>
  <si>
    <t>Not necessary to give queen’s name, but doesn’t prevent demonstration</t>
  </si>
  <si>
    <t>Bicameral parliament</t>
  </si>
  <si>
    <t>Although the two “houses” aren’t listed, this fully answers the question as stated and mirrors the legislative branch question for India in question 2</t>
  </si>
  <si>
    <t>India</t>
  </si>
  <si>
    <t>Republic</t>
  </si>
  <si>
    <t>Resource and evaluation criteria give more complete type of govt</t>
  </si>
  <si>
    <t>President and Prime Minister</t>
  </si>
  <si>
    <t>Bicameral Parliament</t>
  </si>
  <si>
    <t>Both have a prime minister and bicameral parliament</t>
  </si>
  <si>
    <t>Accurate</t>
  </si>
  <si>
    <t>UK has a queen, India has a president</t>
  </si>
  <si>
    <t>The UK, a leading trading power and financial center, is the third largest economy in Europe</t>
  </si>
  <si>
    <t>Accurate, but not in client’s own words as required</t>
  </si>
  <si>
    <t>Incomplete: question states “using your own words”</t>
  </si>
  <si>
    <t>India's diverse economy encompasses traditional village farming, modern agriculture, handicrafts, a wide range of modern industries, and a multitude of services.</t>
  </si>
  <si>
    <t>The UK and India both fought in WWI and WWII. The UK has seen hard times and struggles but has regained strength and is a modern and prosperous nation. In 2008, India’s capital came under attack by Pakistan. Despite many difficulties, India is now a prosperous nation.</t>
  </si>
  <si>
    <t>Uses direct quotes from the resource without proper citation, and does not address the question.</t>
  </si>
  <si>
    <t>Systems of Other Countries- IOC</t>
  </si>
  <si>
    <t>The United Kingdom and India were on opposite sides during the two world wars. They had different opinions about who should control Europe.</t>
  </si>
  <si>
    <t>This is both inaccurate and also does not address a historical event that occurred between the nations.</t>
  </si>
  <si>
    <t>Incorrect: The statement “the UK and India were on opposite sides during the two world wars” is not accurate. Please review the resource for one important historical event that occurred between these two nations.</t>
  </si>
  <si>
    <t>Both countries were weaker because so many people died in the wars. Both countries are now prosperous.</t>
  </si>
  <si>
    <t>Because this response depends on a demonstrating #1, it will have to be redone to align with the PTA answer for #1.</t>
  </si>
  <si>
    <t>Incorrect: Please be prepared to address how the important historical event that occurred between these nations impacts both countries today.</t>
  </si>
  <si>
    <t>Historical Conflict Within U.S.- Activity A</t>
  </si>
  <si>
    <r>
      <t>America in the 19</t>
    </r>
    <r>
      <rPr>
        <vertAlign val="superscript"/>
        <sz val="11"/>
        <color theme="1"/>
        <rFont val="Calibri"/>
        <family val="2"/>
        <scheme val="minor"/>
      </rPr>
      <t>th</t>
    </r>
    <r>
      <rPr>
        <sz val="11"/>
        <color theme="1"/>
        <rFont val="Calibri"/>
        <family val="2"/>
        <scheme val="minor"/>
      </rPr>
      <t xml:space="preserve"> century, as throughout its history, generated expectations and passions that often conflicted with a reality at once more mundane and more complex. This was discussed in the article by Tocqueville and Dickens. Neither could understand how a nation could survive with such contradiction. America was caught between being a nation of freedom, expansion, and growth, while holding slaves.</t>
    </r>
  </si>
  <si>
    <t>This is a combination of quotations without quotation marks and a client summary.</t>
  </si>
  <si>
    <t>Incomplete: Be sure that you use quotation marks when you quote the original source. The summary should be in your own words, with text quoted to support it.</t>
  </si>
  <si>
    <t>It wasn’t just that slaves helped the economy, it was that the south believe that slaves weren’t people, they were property. “Southern whites defended slavery not simply on the basis of economic necessity but out of a visceral dedication to white supremacy.”</t>
  </si>
  <si>
    <t>Provides a complete answer to the question with appropriate supporting text.</t>
  </si>
  <si>
    <t xml:space="preserve">Abolitionists thought slavery was immoral and wanted to “hold up to public gaze the most repulsive aspects of slavery and to castigate slave holders as torturers and traffickers in human life.” </t>
  </si>
  <si>
    <t>Provides complete answer to the question with appropriate supporting text.</t>
  </si>
  <si>
    <t>The summary only vaguely addresses the importance of the proclamation. The quote mentions the EP, but not in a way that is significant to its relevance.</t>
  </si>
  <si>
    <t>Incorrect/Incomplete: Please carefully reread the question and review the resource to answer it.</t>
  </si>
  <si>
    <t>Incorrect: Please find another screen shot that clearly identifies the geographic feature within its state or region.</t>
  </si>
  <si>
    <t>Incomplete: please be sure that the URL is complete and links to the article you researched.</t>
  </si>
  <si>
    <t>The Appalachian Mountains are the site of a lot of coal mining, including strip mining. Strip mining creates pollution that has to be cleaned up. Coal companies promise to clean up the pollution, but find creative ways not to have to do it.</t>
  </si>
  <si>
    <t>Answer is correct but screen capture doesn’t focus on Appalachian Mountains</t>
  </si>
  <si>
    <t>ND Incomplete- you do not have to redo the presentation, but be sure that the screenshot of the map that you uploaded focuses on the Appalachian Mountains, not the entire East Coast.</t>
  </si>
  <si>
    <t>Incorrect/ Incomplete: Please carefully reread the question and address all parts of it, using your own words or quoting your source.</t>
  </si>
  <si>
    <t>The Emancipation Proclamation effected everybody and preserved the union. “Following the Emancipation Proclamation, the Union Army recruited and trained regiments of African-American soldiers that fought with distinction in battles from Virginia to the Mississippi."</t>
  </si>
  <si>
    <t>Science</t>
  </si>
  <si>
    <t>The Scientific Method-  Activity A</t>
  </si>
  <si>
    <t>Student B</t>
  </si>
  <si>
    <t>Matches evaluation criteria.</t>
  </si>
  <si>
    <t>Student B ask a question that can be answered by testing</t>
  </si>
  <si>
    <t>Matches evaluation criteria, even without the end punctuation and sub/verb agreement error.</t>
  </si>
  <si>
    <t>Student A</t>
  </si>
  <si>
    <t>Student a follows the sequence. Background research sets you up to develop a hypothesis.</t>
  </si>
  <si>
    <t>Response addresses all parts of the question accurately.</t>
  </si>
  <si>
    <t>The color of the paper</t>
  </si>
  <si>
    <t>The 20 minutes that the paper soaked up the sunlight</t>
  </si>
  <si>
    <t>Incorrect</t>
  </si>
  <si>
    <t>Incorrect:  please review the dependent variable description in the resource</t>
  </si>
  <si>
    <t>I chose the color of the sheets as the independent because that was the one thing that changed. I chose the amount of time the paper sat in the sunlight because it was measured exactly.</t>
  </si>
  <si>
    <t>The first part of the answer, which refers to 3a, is correct and complete. The second part, which refers to 3b, is incorrect.</t>
  </si>
  <si>
    <t>Incorrect: The first sentence is correct- please be sure you include it in your PTA attempt. The second part of the answer is not correct. When you review the dependent variable for #3b and select the dependent variable, consider the second part of this question.</t>
  </si>
  <si>
    <t>The Scientific Method- IOC</t>
  </si>
  <si>
    <t>The T Shirts</t>
  </si>
  <si>
    <t>Not specific enough- must indicate “color”</t>
  </si>
  <si>
    <t>Incomplete: you said “The T Shirts.” Please be more specific.</t>
  </si>
  <si>
    <t>The temperature of the shirts</t>
  </si>
  <si>
    <t>The colored t shirts temperature is hotter than the white t shirts which demonstrates the hypothesis was correct</t>
  </si>
  <si>
    <t>If it’s not cotton, you might not get good results</t>
  </si>
  <si>
    <t>Does not demonstrate an understanding that only one variable can be manipulated at a time.</t>
  </si>
  <si>
    <t>Incomplete: you said, “if it’s not cotton, you might not get good results.” Consider the specific reason why it’s important that all of the t shirts are of the same material- review resource.”</t>
  </si>
  <si>
    <t>Natural Science Issues- Activity A</t>
  </si>
  <si>
    <t>Why does store-bought chicken have harmful bacteria.</t>
  </si>
  <si>
    <t>A hypothesis can’t answer a “why” question.</t>
  </si>
  <si>
    <t>Incorrect: Please review the “hypothesis” section of the Scientific Method resource and reconsider the question.</t>
  </si>
  <si>
    <t>If you don’t cook chicken to at least 165 degrees, your chances of getting sick from it are higher because the bacteria survives.</t>
  </si>
  <si>
    <t>Independent</t>
  </si>
  <si>
    <t>Repeating the study makes sure that the results can be trusted.</t>
  </si>
  <si>
    <t>A potential negative outcome if the study is not repeated is that the chicken could be contaminated and people could get sick. A second study would confirm that the chicken is not contaminated.</t>
  </si>
  <si>
    <t>Their data was presented in a written summary, a bar graph to show percentages, and a table.</t>
  </si>
  <si>
    <t>Matches resource and evaluation criteria</t>
  </si>
  <si>
    <t>5a1</t>
  </si>
  <si>
    <t>Pregnant women</t>
  </si>
  <si>
    <t>5a2</t>
  </si>
  <si>
    <t>Young children</t>
  </si>
  <si>
    <t>5a3</t>
  </si>
  <si>
    <t>Older adults</t>
  </si>
  <si>
    <t>5a4</t>
  </si>
  <si>
    <t>People with weakened immune systems</t>
  </si>
  <si>
    <t>Make sure your freezer is always 0 degrees F or lower</t>
  </si>
  <si>
    <t>Cook chicken at 165 degrees or higher</t>
  </si>
  <si>
    <t>Question asks “other than cooking food at save temperatures”</t>
  </si>
  <si>
    <t>Please reread the question</t>
  </si>
  <si>
    <t>Don’t thaw frozen foods at room temperature</t>
  </si>
  <si>
    <t>Natural Science Issues- IOC</t>
  </si>
  <si>
    <t>To kill bacteria like salmonella which causes illness</t>
  </si>
  <si>
    <t>Separate</t>
  </si>
  <si>
    <t>Separate what?</t>
  </si>
  <si>
    <t>Incomplete: your response, “separate,” is not a specific enough safe food handling rule. Review the resource.</t>
  </si>
  <si>
    <t>Clean</t>
  </si>
  <si>
    <t>“clean” alone is not a rule- more detail needed.</t>
  </si>
  <si>
    <t>Incomplete: your response, “clean,” is not a specific enough safe food handling rule. Review the resource.</t>
  </si>
  <si>
    <t>Don’t thaw meet on counter</t>
  </si>
  <si>
    <t>Misspelling of “meat” does not prevent this from demonstrating</t>
  </si>
  <si>
    <t>Don’t use the same marinade that you used for raw poultry on cooked meat</t>
  </si>
  <si>
    <t>Although this is in the “Safe Food Handling” article and not the “Consumer Reports” article, it is verifiable in one of the resources.</t>
  </si>
  <si>
    <t>Don’t put cooked meat on the same plate that it was on when it was raw unless you clean it with hot soapy water first.</t>
  </si>
  <si>
    <t>Science Issues in the News- Activity A</t>
  </si>
  <si>
    <t>“Global Warming” is the earth’s atmosphere holding in heat because of pollution.</t>
  </si>
  <si>
    <t>Shows understanding of global warming</t>
  </si>
  <si>
    <t>Three effects of global warming are deadly heat waves, drought, and increased wildfires</t>
  </si>
  <si>
    <t>In evaluation criteria. The lack of the descriptor “severe” does not prevent “droughts” from demonstrating.</t>
  </si>
  <si>
    <t>Burning fossil fuels</t>
  </si>
  <si>
    <t>Southeast</t>
  </si>
  <si>
    <t>Supported in resource</t>
  </si>
  <si>
    <t>Human health will be stressed from increasingly high temperatures- they can cause heat stress, respiratory illness.</t>
  </si>
  <si>
    <t>The increased number of wildfires can negatively affect ecosystems and agriculture.</t>
  </si>
  <si>
    <t>In the last 100 years, the temperature increased, especially toward the end of that period. I expect the temperature to continue to increase unless something major is done to stop it.</t>
  </si>
  <si>
    <t>Accurate and complete.</t>
  </si>
  <si>
    <t>Science Issues in the News- Activity B: Unscored Practice</t>
  </si>
  <si>
    <t>Science Issues in the News- IOC</t>
  </si>
  <si>
    <t>The amount of snow cover and the change in growing seasons show global warming is real.</t>
  </si>
  <si>
    <t>The mideval warm period didn’t actually happen.</t>
  </si>
  <si>
    <t>The medieval warm period did actually happen in Europe, but it doesn’t look like it was worldwide.</t>
  </si>
  <si>
    <t>Incorrect: Your response that the “mideval [sic] warm period didn’t actually happen” is not accurate. Please review the resource for information about what scientists are now saying about the medieval warm period.</t>
  </si>
  <si>
    <t>The sun’s heat hasn’t changed since the 1960s, so why is the earth’s temperature hotter if the sun is the reason?</t>
  </si>
  <si>
    <t>Although the response is stated as a question, the answer indicates that the client understands that “There has been no positive trend in any solar index since 1960s.”</t>
  </si>
  <si>
    <t>Causes and Effects in Scientific Investigations- Activity A</t>
  </si>
  <si>
    <t>Forests are clear-cut so farmers can raise crops or raise animals like cows. The soil can’t recover and grow trees again after this.</t>
  </si>
  <si>
    <t>Summary shows an understanding of the causes of deforestation.</t>
  </si>
  <si>
    <t>Loss of native wildlife and their habitats</t>
  </si>
  <si>
    <t>Wildfires are an unintentional cause.</t>
  </si>
  <si>
    <t>Stop clear cutting trees and plant new trees to replace the ones that were cut down.</t>
  </si>
  <si>
    <t>Carbon causes global warming</t>
  </si>
  <si>
    <t>Response lacks detail that explicitly connects clearing the forest with fire with global warming</t>
  </si>
  <si>
    <t>Incomplete: your answer should clearly connect global warming to clearning the forest with fire</t>
  </si>
  <si>
    <t>Timber</t>
  </si>
  <si>
    <t>Cork</t>
  </si>
  <si>
    <t>Latex</t>
  </si>
  <si>
    <t>Medicines</t>
  </si>
  <si>
    <t>A cure for cancer and clues for improving the nutritional quality of food</t>
  </si>
  <si>
    <t>Causes and Effects in Scientific Investigations- IOC</t>
  </si>
  <si>
    <t>Because agriculture is the main reason that the forests are disappearing</t>
  </si>
  <si>
    <t>Reflects evaluation criteria</t>
  </si>
  <si>
    <t>Plant more trees to replace the trees that have been cut.</t>
  </si>
  <si>
    <t>Loss of variety of plants and animals</t>
  </si>
  <si>
    <t>Loss of variety is one possible “change in the types” of plants and animals.</t>
  </si>
  <si>
    <r>
      <t>21</t>
    </r>
    <r>
      <rPr>
        <b/>
        <vertAlign val="superscript"/>
        <sz val="18"/>
        <color theme="1"/>
        <rFont val="Calibri"/>
        <family val="2"/>
        <scheme val="minor"/>
      </rPr>
      <t>st</t>
    </r>
    <r>
      <rPr>
        <b/>
        <sz val="18"/>
        <color theme="1"/>
        <rFont val="Calibri"/>
        <family val="2"/>
        <scheme val="minor"/>
      </rPr>
      <t xml:space="preserve"> Century Workplace</t>
    </r>
  </si>
  <si>
    <t xml:space="preserve">Notes </t>
  </si>
  <si>
    <t>Trainee Eval</t>
  </si>
  <si>
    <t>Notes</t>
  </si>
  <si>
    <r>
      <rPr>
        <b/>
        <sz val="11"/>
        <color theme="1"/>
        <rFont val="Calibri"/>
        <family val="2"/>
        <scheme val="minor"/>
      </rPr>
      <t>1b: ND</t>
    </r>
    <r>
      <rPr>
        <sz val="11"/>
        <color theme="1"/>
        <rFont val="Calibri"/>
        <family val="2"/>
        <scheme val="minor"/>
      </rPr>
      <t xml:space="preserve"> *Main idea-“an argument that he should be interrogated and imprisoned as a military detainee, rather than handled as a normal criminal detainee” This does not sufficiently provide the justification for NOT reading Miranda.</t>
    </r>
  </si>
  <si>
    <r>
      <rPr>
        <b/>
        <sz val="11"/>
        <color theme="1"/>
        <rFont val="Calibri"/>
        <family val="2"/>
        <scheme val="minor"/>
      </rPr>
      <t>1c: ND</t>
    </r>
    <r>
      <rPr>
        <sz val="11"/>
        <color theme="1"/>
        <rFont val="Calibri"/>
        <family val="2"/>
        <scheme val="minor"/>
      </rPr>
      <t xml:space="preserve"> Sources missing.</t>
    </r>
  </si>
  <si>
    <r>
      <rPr>
        <b/>
        <sz val="11"/>
        <color theme="1"/>
        <rFont val="Calibri"/>
        <family val="2"/>
        <scheme val="minor"/>
      </rPr>
      <t>1d: ND</t>
    </r>
    <r>
      <rPr>
        <sz val="11"/>
        <color theme="1"/>
        <rFont val="Calibri"/>
        <family val="2"/>
        <scheme val="minor"/>
      </rPr>
      <t xml:space="preserve"> Essay includes the following errors:
*Multiple capitalization errors, including “i” and “miranda” 
*Grammatical errors, including “the Miranda rights is a good thing”
*Punctuation errors, including “dont”, lots of missing commas, and no ? at the end of a question in P1. 
*Spelling error interferes with understandig “apppeated” (appeared??)
*This item can’t be assessed as having no errors; the question is, does it have “minor” errors? Because of this subjectivity, accept “D” as a response as well
</t>
    </r>
  </si>
  <si>
    <t>Website links to David Bieter as Boise’s mayor at the time of the activity</t>
  </si>
  <si>
    <t>Answer</t>
  </si>
  <si>
    <t>trainee eval</t>
  </si>
  <si>
    <t>Trainee eval</t>
  </si>
  <si>
    <t>Criteria 1 - 9 below</t>
  </si>
  <si>
    <t>Notes for 1 - 9 below</t>
  </si>
  <si>
    <t>Trainee Name</t>
  </si>
  <si>
    <t>Trainee's Primary Agency</t>
  </si>
  <si>
    <t>Trainer's Name</t>
  </si>
  <si>
    <t xml:space="preserve">Training Cohort </t>
  </si>
  <si>
    <t>Client #</t>
  </si>
  <si>
    <t>Portfolio Assessment</t>
  </si>
  <si>
    <t>Cert Acct % Agreement</t>
  </si>
  <si>
    <t>Health Literacy</t>
  </si>
  <si>
    <t>Civic Lit and Comm Part</t>
  </si>
  <si>
    <t>21st Century Workplace</t>
  </si>
  <si>
    <t>percentage aligned to master score</t>
  </si>
  <si>
    <t>not aligned with master score</t>
  </si>
  <si>
    <t>aligned with master score</t>
  </si>
  <si>
    <t xml:space="preserve">“Your summary of the argument for NOT reading Miranda to a suspected terrorist should be as strong and clearly stated as your argument FOR reading Miranda. Please review the Plagiarism and Citation Guidelines for information on how to cite your sources. In addition, please reread your essay carefully and correct errors in grammar, spelling, and punctuation” </t>
  </si>
  <si>
    <r>
      <t>3. Describes how the current or recent event relates to the basic right selected:</t>
    </r>
    <r>
      <rPr>
        <b/>
        <sz val="11"/>
        <color theme="1"/>
        <rFont val="Calibri"/>
        <family val="2"/>
        <scheme val="minor"/>
      </rPr>
      <t xml:space="preserve">                        D</t>
    </r>
    <r>
      <rPr>
        <sz val="11"/>
        <color theme="1"/>
        <rFont val="Calibri"/>
        <family val="2"/>
        <scheme val="minor"/>
      </rPr>
      <t xml:space="preserve"> “…Mr. Phillips feels like his rights were jeopardized because he was asked to do something that was against his religious beliefs.”</t>
    </r>
  </si>
  <si>
    <r>
      <t xml:space="preserve">5. States personal view on the constitutional issue raised in the current or recent event, referring to specific portions of the Bill of Rights supporting his/her personal view.               </t>
    </r>
    <r>
      <rPr>
        <b/>
        <sz val="11"/>
        <color theme="1"/>
        <rFont val="Calibri"/>
        <family val="2"/>
        <scheme val="minor"/>
      </rPr>
      <t>ND</t>
    </r>
    <r>
      <rPr>
        <sz val="11"/>
        <color theme="1"/>
        <rFont val="Calibri"/>
        <family val="2"/>
        <scheme val="minor"/>
      </rPr>
      <t>- client is vague about his personal opinion</t>
    </r>
  </si>
  <si>
    <r>
      <t xml:space="preserve">6. Cites title, author, and name of two or more reference sources (e.g. title, author, and name of newspaper, title and author/ organization for Internet article). </t>
    </r>
    <r>
      <rPr>
        <b/>
        <sz val="11"/>
        <color theme="1"/>
        <rFont val="Calibri"/>
        <family val="2"/>
        <scheme val="minor"/>
      </rPr>
      <t xml:space="preserve"> D</t>
    </r>
  </si>
  <si>
    <r>
      <t xml:space="preserve">7. Prepares some kind of support material for reference during presentation (outline on paper, note cards, bullet points on a PowerPoint slide)  </t>
    </r>
    <r>
      <rPr>
        <b/>
        <sz val="11"/>
        <color theme="1"/>
        <rFont val="Calibri"/>
        <family val="2"/>
        <scheme val="minor"/>
      </rPr>
      <t>D</t>
    </r>
  </si>
  <si>
    <t>Incomplete: please be sure to describe the use of the personal statement.</t>
  </si>
  <si>
    <t>percentage aligned with master score</t>
  </si>
  <si>
    <t>Forgot to ID the brand when giving the reason</t>
  </si>
  <si>
    <t>percent aligned with master score</t>
  </si>
  <si>
    <t>When the trainee informs you that the first competency area has been evaluated, open the trainee's T Trainer Certification account using your T Trainer state trainer site admin credentials</t>
  </si>
  <si>
    <t>Open the Master Score Sheet- complete the trainee information on the first worksheet</t>
  </si>
  <si>
    <t>Tab over to the worksheet with the trainee's first competency area</t>
  </si>
  <si>
    <t>Note the following on the competency area worksheet:</t>
  </si>
  <si>
    <t xml:space="preserve">a. </t>
  </si>
  <si>
    <t xml:space="preserve">b. </t>
  </si>
  <si>
    <t xml:space="preserve">c. </t>
  </si>
  <si>
    <t>*</t>
  </si>
  <si>
    <t>trainee marking items as ND for elements that are not measured in the question, like grammar and spelling</t>
  </si>
  <si>
    <t>trainee leaving notes to client on D items</t>
  </si>
  <si>
    <t>trainee evaluation that differed from the master scorers but that is a reasonable assessment for which you'd like the trainee to be credited</t>
  </si>
  <si>
    <t>Continue with the competency areas until the trainee has had his/her assessment for the entire portfolio reviewed by the state trainer (considering both real client and T Trainer certification competencies)</t>
  </si>
  <si>
    <t>Instructions for Using the T Trainer Master Score Workbook</t>
  </si>
  <si>
    <t>Decide upon the trainee's readiness to become certified staff, considering</t>
  </si>
  <si>
    <t>Percentage in alignment with master score (85% is considered a strong correlation)</t>
  </si>
  <si>
    <t>Trainee's responsiveness, growth, and adaptation to the trainer's feedback and review</t>
  </si>
  <si>
    <t>Trainee's ability to follow the instructions in using the T Trainer Certification Account</t>
  </si>
  <si>
    <t>d.</t>
  </si>
  <si>
    <t xml:space="preserve">Trainee's timely attention to assessing real client work as well as the T Trainer Certification Account </t>
  </si>
  <si>
    <t>If a trainee is eligible for certification, submit a copy of the Master Score Workbook to the National Trainer, along with the A/A Certification Record</t>
  </si>
  <si>
    <t>the trainee may demonstrate readiness via additional work with a real client, and/or</t>
  </si>
  <si>
    <t>the trainee may assess the competency areas in T Trainer that were originially completed with a real client, or</t>
  </si>
  <si>
    <t>the trainer may conclude that the trainee is not a good fit for NEDP, which should be discussed with the trainee's agency administrator</t>
  </si>
  <si>
    <t>trainee not checking the resource for demonstrating answers</t>
  </si>
  <si>
    <r>
      <t xml:space="preserve">in the </t>
    </r>
    <r>
      <rPr>
        <b/>
        <sz val="12"/>
        <color theme="1"/>
        <rFont val="Calibri"/>
        <family val="2"/>
        <scheme val="minor"/>
      </rPr>
      <t>Notes</t>
    </r>
    <r>
      <rPr>
        <sz val="12"/>
        <color theme="1"/>
        <rFont val="Calibri"/>
        <family val="2"/>
        <scheme val="minor"/>
      </rPr>
      <t xml:space="preserve"> column, document issues with trainee's notes to client; e.g. no notes when notes are needed, misleading or vague notes, notes that provide content instruction</t>
    </r>
  </si>
  <si>
    <r>
      <t xml:space="preserve">document any other noteworthy comments in the </t>
    </r>
    <r>
      <rPr>
        <b/>
        <sz val="12"/>
        <color theme="1"/>
        <rFont val="Calibri"/>
        <family val="2"/>
        <scheme val="minor"/>
      </rPr>
      <t>Notes</t>
    </r>
    <r>
      <rPr>
        <sz val="12"/>
        <color theme="1"/>
        <rFont val="Calibri"/>
        <family val="2"/>
        <scheme val="minor"/>
      </rPr>
      <t xml:space="preserve"> column, including (but not limited to)</t>
    </r>
  </si>
  <si>
    <t>If a trainee is not eligible for certification at present,</t>
  </si>
  <si>
    <t>State Trainer Review Date</t>
  </si>
  <si>
    <t>Trainees may move from working with a real client to completing their certification requirement on T Trainer at the trainer's discretion, providing that the trainee has served</t>
  </si>
  <si>
    <t>Trainees should evaluate all of the competency areas that have not already gone through one portfolio review.</t>
  </si>
  <si>
    <t>Provide the trainee with a T Trainer Assessor account from your state's T Trainer site</t>
  </si>
  <si>
    <t xml:space="preserve">When the area has been reviewed by the state trainer, meet with the trainee in person or remotely to provide verbal feedback and discussion </t>
  </si>
  <si>
    <t>Visual: use the trainee's T Trainer account and the T Trainer Master Score Sheet to discuss your findings. Do NOT share or provide a copy of the master score sheets with trainees or anyone except the state trainers and master scorers</t>
  </si>
  <si>
    <t>Verbal: discuss the findings from the first competency area review and any subsequent areas for which a discussion would be beneficial</t>
  </si>
  <si>
    <t>The trainer should assign one area at a time, then review that area against the master score sheet and provide feedback to the trainee before moving to the next area.</t>
  </si>
  <si>
    <r>
      <t xml:space="preserve">in the </t>
    </r>
    <r>
      <rPr>
        <b/>
        <sz val="12"/>
        <color theme="1"/>
        <rFont val="Calibri"/>
        <family val="2"/>
        <scheme val="minor"/>
      </rPr>
      <t>Trainee Eval</t>
    </r>
    <r>
      <rPr>
        <sz val="12"/>
        <color theme="1"/>
        <rFont val="Calibri"/>
        <family val="2"/>
        <scheme val="minor"/>
      </rPr>
      <t xml:space="preserve"> column, note evaluations that </t>
    </r>
    <r>
      <rPr>
        <b/>
        <sz val="12"/>
        <color theme="1"/>
        <rFont val="Calibri"/>
        <family val="2"/>
        <scheme val="minor"/>
      </rPr>
      <t>do not match</t>
    </r>
    <r>
      <rPr>
        <sz val="12"/>
        <color theme="1"/>
        <rFont val="Calibri"/>
        <family val="2"/>
        <scheme val="minor"/>
      </rPr>
      <t xml:space="preserve"> the master score (e.g. trainee said that an item demonstrated when the master score is ND)</t>
    </r>
  </si>
  <si>
    <t>note: trainees must complete at least two competency areas through one portfolio review with one or more real clients to transition to the T Trainer Certification Account</t>
  </si>
  <si>
    <t xml:space="preserve"> at least one client through the cycle of activities/IOCs/evaluation/PTA/Portfolio Review for at least two competency areas.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</si>
</sst>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8" formatCode="&quot;$&quot;#,##0.00_);[Red]\(&quot;$&quot;#,##0.00\)"/>
  </numFmts>
  <fonts count="27" x14ac:knownFonts="1">
    <font>
      <sz val="11"/>
      <color theme="1"/>
      <name val="Calibri"/>
      <family val="2"/>
      <scheme val="minor"/>
    </font>
    <font>
      <b/>
      <sz val="11"/>
      <color theme="1"/>
      <name val="Calibri"/>
      <family val="2"/>
      <scheme val="minor"/>
    </font>
    <font>
      <strike/>
      <sz val="11"/>
      <color theme="1"/>
      <name val="Calibri"/>
      <family val="2"/>
      <scheme val="minor"/>
    </font>
    <font>
      <sz val="11"/>
      <name val="Calibri"/>
      <family val="2"/>
      <scheme val="minor"/>
    </font>
    <font>
      <b/>
      <sz val="12"/>
      <color theme="1"/>
      <name val="Calibri"/>
      <family val="2"/>
      <scheme val="minor"/>
    </font>
    <font>
      <sz val="12"/>
      <color theme="1"/>
      <name val="Calibri"/>
      <family val="2"/>
      <scheme val="minor"/>
    </font>
    <font>
      <i/>
      <sz val="11"/>
      <color theme="1"/>
      <name val="Calibri"/>
      <family val="2"/>
      <scheme val="minor"/>
    </font>
    <font>
      <b/>
      <i/>
      <sz val="11"/>
      <color theme="1"/>
      <name val="Calibri"/>
      <family val="2"/>
      <scheme val="minor"/>
    </font>
    <font>
      <b/>
      <sz val="18"/>
      <color theme="1"/>
      <name val="Calibri"/>
      <family val="2"/>
      <scheme val="minor"/>
    </font>
    <font>
      <vertAlign val="superscript"/>
      <sz val="11"/>
      <color theme="1"/>
      <name val="Calibri"/>
      <family val="2"/>
      <scheme val="minor"/>
    </font>
    <font>
      <b/>
      <sz val="11"/>
      <color rgb="FF1F4E79"/>
      <name val="Calibri"/>
      <family val="2"/>
      <scheme val="minor"/>
    </font>
    <font>
      <b/>
      <sz val="11"/>
      <color rgb="FFFF0000"/>
      <name val="Calibri"/>
      <family val="2"/>
      <scheme val="minor"/>
    </font>
    <font>
      <sz val="7"/>
      <color theme="1"/>
      <name val="Times New Roman"/>
      <family val="1"/>
    </font>
    <font>
      <u/>
      <sz val="11"/>
      <color theme="10"/>
      <name val="Calibri"/>
      <family val="2"/>
      <scheme val="minor"/>
    </font>
    <font>
      <b/>
      <sz val="11"/>
      <name val="Calibri"/>
      <family val="2"/>
      <scheme val="minor"/>
    </font>
    <font>
      <sz val="12"/>
      <color theme="1"/>
      <name val="Times New Roman"/>
      <family val="1"/>
    </font>
    <font>
      <b/>
      <sz val="14"/>
      <color theme="1"/>
      <name val="Times New Roman"/>
      <family val="1"/>
    </font>
    <font>
      <b/>
      <sz val="12"/>
      <color theme="1"/>
      <name val="Times New Roman"/>
      <family val="1"/>
    </font>
    <font>
      <sz val="12"/>
      <color theme="1"/>
      <name val="Symbol"/>
      <family val="1"/>
      <charset val="2"/>
    </font>
    <font>
      <u/>
      <sz val="11"/>
      <color theme="1"/>
      <name val="Calibri"/>
      <family val="2"/>
      <scheme val="minor"/>
    </font>
    <font>
      <b/>
      <vertAlign val="superscript"/>
      <sz val="18"/>
      <color theme="1"/>
      <name val="Calibri"/>
      <family val="2"/>
      <scheme val="minor"/>
    </font>
    <font>
      <sz val="9"/>
      <color indexed="81"/>
      <name val="Tahoma"/>
      <charset val="1"/>
    </font>
    <font>
      <b/>
      <sz val="9"/>
      <color indexed="81"/>
      <name val="Tahoma"/>
      <charset val="1"/>
    </font>
    <font>
      <b/>
      <sz val="16"/>
      <color theme="1"/>
      <name val="Calibri"/>
      <family val="2"/>
      <scheme val="minor"/>
    </font>
    <font>
      <sz val="12"/>
      <name val="Calibri"/>
      <family val="2"/>
      <scheme val="minor"/>
    </font>
    <font>
      <sz val="9"/>
      <color indexed="81"/>
      <name val="Tahoma"/>
      <family val="2"/>
    </font>
    <font>
      <b/>
      <sz val="9"/>
      <color indexed="81"/>
      <name val="Tahoma"/>
      <family val="2"/>
    </font>
  </fonts>
  <fills count="10">
    <fill>
      <patternFill patternType="none"/>
    </fill>
    <fill>
      <patternFill patternType="gray125"/>
    </fill>
    <fill>
      <patternFill patternType="solid">
        <fgColor rgb="FFECE3EC"/>
        <bgColor indexed="64"/>
      </patternFill>
    </fill>
    <fill>
      <patternFill patternType="solid">
        <fgColor rgb="FFB08EB2"/>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79998168889431442"/>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s>
  <cellStyleXfs count="2">
    <xf numFmtId="0" fontId="0" fillId="0" borderId="0"/>
    <xf numFmtId="0" fontId="13" fillId="0" borderId="0" applyNumberFormat="0" applyFill="0" applyBorder="0" applyAlignment="0" applyProtection="0"/>
  </cellStyleXfs>
  <cellXfs count="325">
    <xf numFmtId="0" fontId="0" fillId="0" borderId="0" xfId="0"/>
    <xf numFmtId="0" fontId="0" fillId="0" borderId="0" xfId="0" applyProtection="1">
      <protection locked="0"/>
    </xf>
    <xf numFmtId="0" fontId="0" fillId="0" borderId="3" xfId="0"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0" fillId="0" borderId="1" xfId="0" applyBorder="1" applyProtection="1">
      <protection locked="0"/>
    </xf>
    <xf numFmtId="0" fontId="3" fillId="0" borderId="4" xfId="0" applyFont="1" applyBorder="1" applyAlignment="1" applyProtection="1">
      <alignment vertical="center" wrapText="1"/>
      <protection locked="0"/>
    </xf>
    <xf numFmtId="0" fontId="0" fillId="0" borderId="4" xfId="0" applyFont="1" applyBorder="1" applyAlignment="1" applyProtection="1">
      <alignment vertical="center" wrapText="1"/>
      <protection locked="0"/>
    </xf>
    <xf numFmtId="0" fontId="0" fillId="0" borderId="7" xfId="0" applyBorder="1" applyProtection="1">
      <protection locked="0"/>
    </xf>
    <xf numFmtId="0" fontId="0" fillId="0" borderId="1" xfId="0"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0" fillId="0" borderId="0" xfId="0" applyAlignment="1" applyProtection="1">
      <alignment horizontal="left"/>
      <protection locked="0"/>
    </xf>
    <xf numFmtId="0" fontId="1" fillId="0" borderId="1" xfId="0" applyFont="1" applyBorder="1" applyAlignment="1" applyProtection="1">
      <alignment horizontal="left" vertical="center" wrapText="1"/>
    </xf>
    <xf numFmtId="0" fontId="1" fillId="0" borderId="2" xfId="0" applyFont="1" applyBorder="1" applyAlignment="1" applyProtection="1">
      <alignment vertical="center" wrapText="1"/>
    </xf>
    <xf numFmtId="0" fontId="1" fillId="0" borderId="1" xfId="0" applyFont="1" applyFill="1" applyBorder="1" applyAlignment="1" applyProtection="1">
      <alignment vertical="center" wrapText="1"/>
    </xf>
    <xf numFmtId="0" fontId="0" fillId="0" borderId="3" xfId="0" applyBorder="1" applyAlignment="1" applyProtection="1">
      <alignment horizontal="left" vertical="center" wrapText="1"/>
    </xf>
    <xf numFmtId="0" fontId="0" fillId="0" borderId="4" xfId="0" applyBorder="1" applyAlignment="1" applyProtection="1">
      <alignment vertical="center" wrapText="1"/>
    </xf>
    <xf numFmtId="0" fontId="1" fillId="0" borderId="3" xfId="0" applyFont="1" applyBorder="1" applyAlignment="1" applyProtection="1">
      <alignment horizontal="left" vertical="center" wrapText="1"/>
    </xf>
    <xf numFmtId="0" fontId="1" fillId="0" borderId="4" xfId="0" applyFont="1" applyBorder="1" applyAlignment="1" applyProtection="1">
      <alignment vertical="center" wrapText="1"/>
    </xf>
    <xf numFmtId="0" fontId="3" fillId="0" borderId="4" xfId="0" applyFont="1" applyBorder="1" applyAlignment="1" applyProtection="1">
      <alignment vertical="center" wrapText="1"/>
    </xf>
    <xf numFmtId="0" fontId="0" fillId="0" borderId="4" xfId="0" applyFont="1" applyBorder="1" applyAlignment="1" applyProtection="1">
      <alignment vertical="center" wrapText="1"/>
    </xf>
    <xf numFmtId="0" fontId="0" fillId="0" borderId="5" xfId="0" applyBorder="1" applyAlignment="1" applyProtection="1">
      <alignment horizontal="left" vertical="center" wrapText="1"/>
    </xf>
    <xf numFmtId="0" fontId="0" fillId="0" borderId="6" xfId="0" applyBorder="1" applyAlignment="1" applyProtection="1">
      <alignment vertical="center" wrapText="1"/>
    </xf>
    <xf numFmtId="0" fontId="0" fillId="0" borderId="7" xfId="0" applyBorder="1" applyAlignment="1" applyProtection="1">
      <alignment horizontal="left" vertical="center" wrapText="1"/>
    </xf>
    <xf numFmtId="0" fontId="0" fillId="0" borderId="7" xfId="0" applyBorder="1" applyAlignment="1" applyProtection="1">
      <alignment vertical="center" wrapText="1"/>
    </xf>
    <xf numFmtId="0" fontId="0" fillId="0" borderId="1" xfId="0" applyBorder="1" applyAlignment="1" applyProtection="1">
      <alignment horizontal="left" vertical="center" wrapText="1"/>
    </xf>
    <xf numFmtId="0" fontId="0" fillId="0" borderId="1" xfId="0" applyBorder="1" applyAlignment="1" applyProtection="1">
      <alignment vertical="center" wrapText="1"/>
    </xf>
    <xf numFmtId="0" fontId="0" fillId="0" borderId="2" xfId="0" applyBorder="1" applyAlignment="1" applyProtection="1">
      <alignment vertical="center" wrapText="1"/>
    </xf>
    <xf numFmtId="0" fontId="0" fillId="0" borderId="4" xfId="0" applyBorder="1" applyAlignment="1" applyProtection="1">
      <alignment horizontal="left" vertical="center" wrapText="1"/>
    </xf>
    <xf numFmtId="0" fontId="0" fillId="0" borderId="10" xfId="0" applyBorder="1" applyAlignment="1" applyProtection="1">
      <alignment horizontal="left" vertical="center" wrapText="1"/>
    </xf>
    <xf numFmtId="0" fontId="0" fillId="0" borderId="11" xfId="0" applyBorder="1" applyAlignment="1" applyProtection="1">
      <alignment horizontal="left" vertical="center" wrapText="1"/>
    </xf>
    <xf numFmtId="0" fontId="0" fillId="0" borderId="11" xfId="0" applyBorder="1" applyAlignment="1" applyProtection="1">
      <alignment vertical="center" wrapText="1"/>
    </xf>
    <xf numFmtId="0" fontId="1" fillId="0" borderId="3" xfId="0" applyFont="1" applyBorder="1" applyAlignment="1" applyProtection="1">
      <alignment vertical="center" wrapText="1"/>
    </xf>
    <xf numFmtId="0" fontId="3" fillId="0" borderId="7" xfId="0" applyFont="1" applyBorder="1" applyAlignment="1" applyProtection="1">
      <alignment vertical="center" wrapText="1"/>
    </xf>
    <xf numFmtId="0" fontId="0" fillId="0" borderId="0" xfId="0" applyAlignment="1" applyProtection="1">
      <alignment horizontal="center"/>
      <protection locked="0"/>
    </xf>
    <xf numFmtId="0" fontId="1" fillId="0" borderId="6" xfId="0" applyFont="1" applyBorder="1" applyAlignment="1" applyProtection="1">
      <alignment vertical="center" wrapText="1"/>
      <protection locked="0"/>
    </xf>
    <xf numFmtId="0" fontId="1" fillId="0" borderId="6" xfId="0" applyFont="1" applyFill="1" applyBorder="1" applyAlignment="1" applyProtection="1">
      <alignment vertical="center" wrapText="1"/>
      <protection locked="0"/>
    </xf>
    <xf numFmtId="0" fontId="0" fillId="0" borderId="1" xfId="0" applyFill="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 xfId="0" applyBorder="1" applyProtection="1">
      <protection locked="0"/>
    </xf>
    <xf numFmtId="0" fontId="1" fillId="0" borderId="3" xfId="0" applyFont="1" applyFill="1" applyBorder="1" applyAlignment="1" applyProtection="1">
      <alignment vertical="center" wrapText="1"/>
      <protection locked="0"/>
    </xf>
    <xf numFmtId="0" fontId="5" fillId="0" borderId="0" xfId="0" applyFont="1" applyProtection="1">
      <protection locked="0"/>
    </xf>
    <xf numFmtId="0" fontId="1" fillId="0" borderId="1" xfId="0" applyFont="1" applyBorder="1" applyProtection="1">
      <protection locked="0"/>
    </xf>
    <xf numFmtId="0" fontId="1" fillId="0" borderId="1" xfId="0" applyFont="1" applyBorder="1" applyAlignment="1" applyProtection="1">
      <alignment vertical="center" wrapText="1"/>
    </xf>
    <xf numFmtId="0" fontId="3" fillId="0" borderId="1" xfId="0" applyFont="1" applyBorder="1" applyAlignment="1" applyProtection="1">
      <alignment vertical="center" wrapText="1"/>
    </xf>
    <xf numFmtId="0" fontId="0" fillId="0" borderId="1" xfId="0" applyFont="1" applyBorder="1" applyAlignment="1" applyProtection="1">
      <alignment vertical="center" wrapText="1"/>
    </xf>
    <xf numFmtId="0" fontId="1" fillId="0" borderId="1" xfId="0" applyFont="1" applyBorder="1" applyProtection="1"/>
    <xf numFmtId="0" fontId="5" fillId="0" borderId="1" xfId="0" applyFont="1" applyBorder="1" applyProtection="1">
      <protection locked="0"/>
    </xf>
    <xf numFmtId="0" fontId="0" fillId="0" borderId="1" xfId="0" applyBorder="1" applyAlignment="1" applyProtection="1">
      <alignment wrapText="1"/>
      <protection locked="0"/>
    </xf>
    <xf numFmtId="0" fontId="13" fillId="0" borderId="1" xfId="1" applyBorder="1" applyAlignment="1" applyProtection="1">
      <alignment vertical="center" wrapText="1"/>
    </xf>
    <xf numFmtId="0" fontId="0" fillId="0" borderId="1" xfId="0" applyFill="1" applyBorder="1" applyAlignment="1" applyProtection="1">
      <alignment horizontal="left" vertical="center" wrapText="1"/>
    </xf>
    <xf numFmtId="0" fontId="0" fillId="0" borderId="1" xfId="0" applyBorder="1" applyProtection="1"/>
    <xf numFmtId="0" fontId="0" fillId="0" borderId="1" xfId="0" applyBorder="1" applyAlignment="1" applyProtection="1">
      <alignment wrapText="1"/>
    </xf>
    <xf numFmtId="0" fontId="1" fillId="0" borderId="1" xfId="0" applyFont="1" applyFill="1" applyBorder="1" applyAlignment="1" applyProtection="1">
      <alignment horizontal="left" vertical="center" wrapText="1"/>
    </xf>
    <xf numFmtId="0" fontId="1" fillId="0" borderId="1" xfId="0" applyFont="1" applyFill="1" applyBorder="1" applyProtection="1"/>
    <xf numFmtId="0" fontId="1" fillId="0" borderId="1" xfId="0" applyFont="1" applyBorder="1" applyAlignment="1" applyProtection="1">
      <alignment wrapText="1"/>
    </xf>
    <xf numFmtId="0" fontId="0" fillId="0" borderId="0" xfId="0" applyProtection="1"/>
    <xf numFmtId="0" fontId="1" fillId="0" borderId="6" xfId="0" applyFont="1" applyBorder="1" applyAlignment="1" applyProtection="1">
      <alignment vertical="center" wrapText="1"/>
    </xf>
    <xf numFmtId="0" fontId="0" fillId="0" borderId="4" xfId="0" applyFill="1" applyBorder="1" applyAlignment="1" applyProtection="1">
      <alignment vertical="center" wrapText="1"/>
    </xf>
    <xf numFmtId="0" fontId="0" fillId="5" borderId="1" xfId="0" applyFill="1" applyBorder="1" applyProtection="1">
      <protection locked="0"/>
    </xf>
    <xf numFmtId="0" fontId="1" fillId="0" borderId="1" xfId="0" applyFont="1" applyBorder="1" applyAlignment="1" applyProtection="1">
      <alignment vertical="center"/>
    </xf>
    <xf numFmtId="8" fontId="0" fillId="0" borderId="1" xfId="0" applyNumberFormat="1" applyBorder="1" applyAlignment="1" applyProtection="1">
      <alignment horizontal="left" vertical="center" wrapText="1"/>
    </xf>
    <xf numFmtId="0" fontId="0" fillId="0" borderId="18" xfId="0" applyBorder="1" applyProtection="1">
      <protection locked="0"/>
    </xf>
    <xf numFmtId="0" fontId="0" fillId="0" borderId="18" xfId="0" applyBorder="1" applyAlignment="1" applyProtection="1">
      <alignment horizontal="left"/>
      <protection locked="0"/>
    </xf>
    <xf numFmtId="0" fontId="1" fillId="0" borderId="3" xfId="0" applyFont="1" applyFill="1" applyBorder="1" applyAlignment="1" applyProtection="1">
      <alignment vertical="center" wrapText="1"/>
    </xf>
    <xf numFmtId="0" fontId="15" fillId="0" borderId="0" xfId="0" applyFont="1" applyAlignment="1" applyProtection="1">
      <alignment vertical="center"/>
    </xf>
    <xf numFmtId="0" fontId="16" fillId="0" borderId="0" xfId="0" applyFont="1" applyAlignment="1" applyProtection="1">
      <alignment vertical="center"/>
    </xf>
    <xf numFmtId="0" fontId="0" fillId="0" borderId="0" xfId="0" applyAlignment="1" applyProtection="1">
      <alignment horizontal="left" vertical="center" indent="1"/>
    </xf>
    <xf numFmtId="0" fontId="17" fillId="0" borderId="0" xfId="0" applyFont="1" applyProtection="1"/>
    <xf numFmtId="0" fontId="15" fillId="0" borderId="0" xfId="0" applyFont="1" applyAlignment="1" applyProtection="1">
      <alignment vertical="center" wrapText="1"/>
    </xf>
    <xf numFmtId="0" fontId="17" fillId="0" borderId="0" xfId="0" applyFont="1" applyAlignment="1" applyProtection="1">
      <alignment vertical="center"/>
    </xf>
    <xf numFmtId="0" fontId="15" fillId="0" borderId="0" xfId="0" applyFont="1" applyProtection="1"/>
    <xf numFmtId="0" fontId="0" fillId="0" borderId="0" xfId="0" applyAlignment="1" applyProtection="1">
      <alignment vertical="center"/>
    </xf>
    <xf numFmtId="0" fontId="0" fillId="0" borderId="0" xfId="0" applyAlignment="1" applyProtection="1">
      <alignment horizontal="left"/>
    </xf>
    <xf numFmtId="0" fontId="1" fillId="0" borderId="0" xfId="0" applyFont="1" applyProtection="1"/>
    <xf numFmtId="0" fontId="1" fillId="0" borderId="18" xfId="0" applyFont="1" applyBorder="1" applyAlignment="1" applyProtection="1">
      <alignment vertical="center" wrapText="1"/>
    </xf>
    <xf numFmtId="0" fontId="1" fillId="0" borderId="18" xfId="0" applyFont="1" applyFill="1" applyBorder="1" applyAlignment="1" applyProtection="1">
      <alignment vertical="center" wrapText="1"/>
    </xf>
    <xf numFmtId="0" fontId="1" fillId="0" borderId="18" xfId="0" applyFont="1" applyBorder="1" applyProtection="1"/>
    <xf numFmtId="0" fontId="0" fillId="0" borderId="18" xfId="0" applyBorder="1" applyProtection="1"/>
    <xf numFmtId="0" fontId="0" fillId="0" borderId="18" xfId="0" applyBorder="1" applyAlignment="1" applyProtection="1">
      <alignment vertical="center"/>
    </xf>
    <xf numFmtId="6" fontId="0" fillId="0" borderId="1" xfId="0" applyNumberFormat="1" applyBorder="1" applyAlignment="1" applyProtection="1">
      <alignment horizontal="left" vertical="center" wrapText="1"/>
    </xf>
    <xf numFmtId="3" fontId="0" fillId="0" borderId="1" xfId="0" applyNumberFormat="1" applyBorder="1" applyAlignment="1" applyProtection="1">
      <alignment horizontal="left" vertical="center" wrapText="1"/>
    </xf>
    <xf numFmtId="10" fontId="0" fillId="0" borderId="1" xfId="0" applyNumberFormat="1" applyBorder="1" applyAlignment="1" applyProtection="1">
      <alignment horizontal="left" vertical="center" wrapText="1"/>
    </xf>
    <xf numFmtId="0" fontId="1" fillId="0" borderId="0" xfId="0" applyFont="1" applyFill="1" applyBorder="1" applyAlignment="1" applyProtection="1">
      <alignment horizontal="center" vertical="center" wrapText="1"/>
      <protection locked="0"/>
    </xf>
    <xf numFmtId="0" fontId="0" fillId="0" borderId="0" xfId="0" applyBorder="1" applyAlignment="1" applyProtection="1">
      <alignment vertical="center" wrapText="1"/>
      <protection locked="0"/>
    </xf>
    <xf numFmtId="0" fontId="0" fillId="0" borderId="1" xfId="0" applyBorder="1" applyAlignment="1" applyProtection="1">
      <alignment vertical="top" wrapText="1"/>
    </xf>
    <xf numFmtId="49" fontId="0" fillId="6" borderId="18" xfId="0" applyNumberFormat="1" applyFill="1" applyBorder="1"/>
    <xf numFmtId="0" fontId="1" fillId="0" borderId="18" xfId="0" applyFont="1" applyBorder="1"/>
    <xf numFmtId="0" fontId="0" fillId="0" borderId="1" xfId="0" applyBorder="1" applyAlignment="1" applyProtection="1">
      <protection locked="0"/>
    </xf>
    <xf numFmtId="1" fontId="0" fillId="0" borderId="0" xfId="0" applyNumberFormat="1" applyProtection="1"/>
    <xf numFmtId="0" fontId="0" fillId="0" borderId="7" xfId="0" applyFill="1" applyBorder="1" applyAlignment="1" applyProtection="1">
      <alignment vertical="center" wrapText="1"/>
    </xf>
    <xf numFmtId="0" fontId="0" fillId="8" borderId="1" xfId="0" applyFill="1" applyBorder="1" applyProtection="1">
      <protection locked="0"/>
    </xf>
    <xf numFmtId="0" fontId="0" fillId="0" borderId="0" xfId="0" applyProtection="1">
      <protection locked="0"/>
    </xf>
    <xf numFmtId="0" fontId="0" fillId="0" borderId="7"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7" xfId="0" applyBorder="1" applyAlignment="1" applyProtection="1">
      <alignment vertical="center" wrapText="1"/>
    </xf>
    <xf numFmtId="0" fontId="1" fillId="0" borderId="1" xfId="0" applyFont="1" applyBorder="1" applyAlignment="1" applyProtection="1">
      <alignment horizontal="left" vertical="center" wrapText="1"/>
    </xf>
    <xf numFmtId="0" fontId="0" fillId="0" borderId="6" xfId="0" applyBorder="1" applyAlignment="1" applyProtection="1">
      <alignment vertical="center" wrapText="1"/>
    </xf>
    <xf numFmtId="0" fontId="0" fillId="0" borderId="1" xfId="0" applyBorder="1" applyAlignment="1" applyProtection="1">
      <alignment horizontal="left" vertical="center" wrapText="1"/>
    </xf>
    <xf numFmtId="0" fontId="0" fillId="0" borderId="1" xfId="0" applyBorder="1" applyAlignment="1" applyProtection="1">
      <alignment vertical="center" wrapText="1"/>
    </xf>
    <xf numFmtId="0" fontId="0" fillId="0" borderId="1" xfId="0" applyBorder="1" applyAlignment="1" applyProtection="1">
      <alignment horizontal="center"/>
      <protection locked="0"/>
    </xf>
    <xf numFmtId="0" fontId="3" fillId="0" borderId="1" xfId="0" applyFont="1" applyBorder="1" applyAlignment="1" applyProtection="1">
      <alignment vertical="center" wrapText="1"/>
    </xf>
    <xf numFmtId="0" fontId="0" fillId="0" borderId="1" xfId="0" applyFont="1" applyBorder="1" applyAlignment="1" applyProtection="1">
      <alignment vertical="center" wrapText="1"/>
    </xf>
    <xf numFmtId="0" fontId="0" fillId="0" borderId="4" xfId="0" applyBorder="1" applyAlignment="1" applyProtection="1">
      <alignment vertical="center" wrapText="1"/>
    </xf>
    <xf numFmtId="0" fontId="0" fillId="0" borderId="1" xfId="0" applyBorder="1" applyProtection="1">
      <protection locked="0"/>
    </xf>
    <xf numFmtId="0" fontId="1" fillId="0" borderId="1" xfId="0" applyFont="1" applyBorder="1" applyAlignment="1" applyProtection="1">
      <alignment vertical="center" wrapText="1"/>
    </xf>
    <xf numFmtId="0" fontId="0" fillId="0" borderId="0" xfId="0" applyAlignment="1" applyProtection="1">
      <alignment wrapText="1"/>
    </xf>
    <xf numFmtId="0" fontId="0" fillId="0" borderId="7" xfId="0" applyBorder="1" applyProtection="1">
      <protection locked="0"/>
    </xf>
    <xf numFmtId="0" fontId="0" fillId="0" borderId="3" xfId="0" applyBorder="1" applyAlignment="1" applyProtection="1">
      <alignment horizontal="left" vertical="center" wrapText="1"/>
    </xf>
    <xf numFmtId="0" fontId="0" fillId="0" borderId="7" xfId="0" applyBorder="1" applyAlignment="1" applyProtection="1">
      <alignment vertical="center" wrapText="1"/>
    </xf>
    <xf numFmtId="0" fontId="0" fillId="0" borderId="3" xfId="0" applyBorder="1" applyAlignment="1" applyProtection="1">
      <alignment vertical="center" wrapText="1"/>
    </xf>
    <xf numFmtId="0" fontId="0" fillId="0" borderId="7" xfId="0" applyBorder="1" applyAlignment="1" applyProtection="1">
      <alignment vertical="top" wrapText="1"/>
    </xf>
    <xf numFmtId="0" fontId="0" fillId="0" borderId="1" xfId="0" applyBorder="1" applyAlignment="1" applyProtection="1">
      <alignment vertical="center" wrapText="1"/>
    </xf>
    <xf numFmtId="0" fontId="0" fillId="0" borderId="1" xfId="0" applyBorder="1" applyAlignment="1" applyProtection="1">
      <alignment horizontal="left" vertical="center" wrapText="1"/>
    </xf>
    <xf numFmtId="0" fontId="1" fillId="0" borderId="1" xfId="0" applyFont="1" applyBorder="1" applyAlignment="1" applyProtection="1">
      <alignment horizontal="left" vertical="center" wrapText="1"/>
    </xf>
    <xf numFmtId="0" fontId="1" fillId="0" borderId="1" xfId="0" applyFont="1" applyFill="1" applyBorder="1" applyAlignment="1" applyProtection="1">
      <alignment horizontal="center" vertical="center" wrapText="1"/>
      <protection locked="0"/>
    </xf>
    <xf numFmtId="0" fontId="0" fillId="0" borderId="1" xfId="0" applyBorder="1" applyProtection="1">
      <protection locked="0"/>
    </xf>
    <xf numFmtId="0" fontId="15" fillId="0" borderId="0" xfId="0" applyFont="1" applyAlignment="1" applyProtection="1">
      <alignment horizontal="left" vertical="center"/>
    </xf>
    <xf numFmtId="0" fontId="0" fillId="0" borderId="0" xfId="0" applyAlignment="1" applyProtection="1">
      <alignment vertical="center" wrapText="1"/>
    </xf>
    <xf numFmtId="0" fontId="0" fillId="0" borderId="18" xfId="0" applyBorder="1" applyAlignment="1" applyProtection="1">
      <alignment vertical="center" wrapText="1"/>
    </xf>
    <xf numFmtId="0" fontId="0" fillId="0" borderId="18" xfId="0" applyBorder="1" applyAlignment="1" applyProtection="1">
      <alignment horizontal="left" wrapText="1"/>
    </xf>
    <xf numFmtId="0" fontId="0" fillId="0" borderId="18" xfId="0" applyBorder="1" applyAlignment="1" applyProtection="1">
      <alignment horizontal="left" vertical="center" wrapText="1"/>
    </xf>
    <xf numFmtId="0" fontId="5" fillId="0" borderId="0" xfId="0" applyFont="1" applyProtection="1"/>
    <xf numFmtId="0" fontId="0" fillId="0" borderId="0" xfId="0" applyFill="1" applyProtection="1"/>
    <xf numFmtId="0" fontId="0" fillId="0" borderId="1" xfId="0" applyBorder="1" applyAlignment="1" applyProtection="1">
      <alignment vertical="center" wrapText="1"/>
      <protection locked="0"/>
    </xf>
    <xf numFmtId="8" fontId="0" fillId="0" borderId="4" xfId="0" applyNumberFormat="1" applyBorder="1" applyAlignment="1" applyProtection="1">
      <alignment vertical="center" wrapText="1"/>
    </xf>
    <xf numFmtId="0" fontId="1" fillId="0" borderId="1" xfId="0" applyFont="1" applyFill="1" applyBorder="1" applyAlignment="1" applyProtection="1">
      <alignment horizontal="center" vertical="center" wrapText="1"/>
    </xf>
    <xf numFmtId="0" fontId="0" fillId="0" borderId="17" xfId="0" applyBorder="1" applyAlignment="1" applyProtection="1">
      <alignment vertical="center" wrapText="1"/>
    </xf>
    <xf numFmtId="0" fontId="1" fillId="0" borderId="18" xfId="0" applyFont="1" applyBorder="1" applyAlignment="1" applyProtection="1">
      <alignment wrapText="1"/>
    </xf>
    <xf numFmtId="0" fontId="0" fillId="0" borderId="0" xfId="0" applyBorder="1"/>
    <xf numFmtId="0" fontId="5" fillId="0" borderId="0" xfId="0" applyFont="1" applyBorder="1"/>
    <xf numFmtId="0" fontId="24" fillId="0" borderId="0" xfId="0" applyFont="1" applyBorder="1"/>
    <xf numFmtId="1" fontId="0" fillId="7" borderId="18" xfId="0" applyNumberFormat="1" applyFill="1" applyBorder="1"/>
    <xf numFmtId="0" fontId="0" fillId="0" borderId="0" xfId="0" applyProtection="1"/>
    <xf numFmtId="0" fontId="0" fillId="0" borderId="1" xfId="0" applyBorder="1" applyProtection="1">
      <protection locked="0"/>
    </xf>
    <xf numFmtId="0" fontId="0" fillId="0" borderId="1" xfId="0" applyBorder="1" applyProtection="1">
      <protection locked="0"/>
    </xf>
    <xf numFmtId="0" fontId="1" fillId="0" borderId="18" xfId="0" applyFont="1" applyFill="1" applyBorder="1"/>
    <xf numFmtId="0" fontId="0" fillId="9" borderId="18" xfId="0" applyFill="1" applyBorder="1"/>
    <xf numFmtId="0" fontId="0" fillId="0" borderId="1" xfId="0" applyFont="1" applyFill="1" applyBorder="1" applyAlignment="1" applyProtection="1">
      <alignment horizontal="left" vertical="center" wrapText="1"/>
      <protection locked="0"/>
    </xf>
    <xf numFmtId="0" fontId="0" fillId="0" borderId="1" xfId="0" applyBorder="1" applyAlignment="1" applyProtection="1">
      <alignment vertical="center" wrapText="1"/>
    </xf>
    <xf numFmtId="0" fontId="0" fillId="0" borderId="1" xfId="0" applyBorder="1" applyAlignment="1" applyProtection="1">
      <alignment horizontal="left" vertical="center" wrapText="1"/>
    </xf>
    <xf numFmtId="0" fontId="0" fillId="0" borderId="0" xfId="0" applyProtection="1"/>
    <xf numFmtId="0" fontId="1" fillId="0" borderId="1" xfId="0" applyFont="1" applyBorder="1" applyAlignment="1" applyProtection="1">
      <alignment vertical="center" wrapText="1"/>
    </xf>
    <xf numFmtId="0" fontId="1" fillId="0" borderId="4" xfId="0" applyFont="1" applyBorder="1" applyAlignment="1" applyProtection="1">
      <alignment vertical="center" wrapText="1"/>
    </xf>
    <xf numFmtId="0" fontId="0" fillId="0" borderId="1" xfId="0" applyBorder="1" applyProtection="1">
      <protection locked="0"/>
    </xf>
    <xf numFmtId="0" fontId="5" fillId="0" borderId="0" xfId="0" applyFont="1" applyFill="1" applyBorder="1"/>
    <xf numFmtId="0" fontId="0" fillId="0" borderId="0" xfId="0" applyFill="1" applyBorder="1"/>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18" xfId="0" applyBorder="1"/>
    <xf numFmtId="0" fontId="23" fillId="3" borderId="19" xfId="0" applyFont="1" applyFill="1" applyBorder="1" applyAlignment="1">
      <alignment horizontal="center"/>
    </xf>
    <xf numFmtId="0" fontId="23" fillId="3" borderId="20" xfId="0" applyFont="1" applyFill="1" applyBorder="1" applyAlignment="1">
      <alignment horizontal="center"/>
    </xf>
    <xf numFmtId="0" fontId="23" fillId="3" borderId="21" xfId="0" applyFont="1" applyFill="1" applyBorder="1" applyAlignment="1">
      <alignment horizontal="center"/>
    </xf>
    <xf numFmtId="0" fontId="8" fillId="3" borderId="8" xfId="0" applyFont="1" applyFill="1" applyBorder="1" applyAlignment="1" applyProtection="1">
      <alignment horizontal="center"/>
    </xf>
    <xf numFmtId="0" fontId="8" fillId="3" borderId="9" xfId="0" applyFont="1" applyFill="1" applyBorder="1" applyAlignment="1" applyProtection="1">
      <alignment horizontal="center"/>
    </xf>
    <xf numFmtId="0" fontId="8" fillId="3" borderId="2" xfId="0" applyFont="1" applyFill="1" applyBorder="1" applyAlignment="1" applyProtection="1">
      <alignment horizontal="center"/>
    </xf>
    <xf numFmtId="0" fontId="4" fillId="2" borderId="8" xfId="0" applyFont="1" applyFill="1" applyBorder="1" applyAlignment="1" applyProtection="1">
      <alignment horizontal="center"/>
    </xf>
    <xf numFmtId="0" fontId="4" fillId="2" borderId="9" xfId="0" applyFont="1" applyFill="1" applyBorder="1" applyAlignment="1" applyProtection="1">
      <alignment horizontal="center"/>
    </xf>
    <xf numFmtId="0" fontId="4" fillId="2" borderId="2" xfId="0" applyFont="1" applyFill="1" applyBorder="1" applyAlignment="1" applyProtection="1">
      <alignment horizontal="center"/>
    </xf>
    <xf numFmtId="0" fontId="1" fillId="2" borderId="8" xfId="0" applyFont="1" applyFill="1" applyBorder="1" applyAlignment="1" applyProtection="1">
      <alignment horizontal="center" vertical="center" wrapText="1"/>
    </xf>
    <xf numFmtId="0" fontId="1" fillId="2" borderId="9"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0" fillId="0" borderId="7" xfId="0" applyBorder="1" applyProtection="1">
      <protection locked="0"/>
    </xf>
    <xf numFmtId="0" fontId="0" fillId="0" borderId="3" xfId="0" applyBorder="1" applyProtection="1">
      <protection locked="0"/>
    </xf>
    <xf numFmtId="0" fontId="4" fillId="2" borderId="8"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1" fillId="2" borderId="16" xfId="0"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0" fillId="0" borderId="7"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7" xfId="0" applyBorder="1" applyAlignment="1" applyProtection="1">
      <alignment vertical="center" wrapText="1"/>
    </xf>
    <xf numFmtId="0" fontId="0" fillId="0" borderId="3" xfId="0" applyBorder="1" applyAlignment="1" applyProtection="1">
      <alignment vertical="center" wrapText="1"/>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xf>
    <xf numFmtId="0" fontId="0" fillId="0" borderId="7" xfId="0" applyFill="1" applyBorder="1" applyProtection="1">
      <protection locked="0"/>
    </xf>
    <xf numFmtId="0" fontId="0" fillId="0" borderId="3" xfId="0" applyFill="1" applyBorder="1" applyProtection="1">
      <protection locked="0"/>
    </xf>
    <xf numFmtId="0" fontId="0" fillId="0" borderId="7" xfId="0" applyBorder="1" applyAlignment="1" applyProtection="1">
      <alignment horizontal="left"/>
      <protection locked="0"/>
    </xf>
    <xf numFmtId="0" fontId="0" fillId="0" borderId="3" xfId="0" applyBorder="1" applyAlignment="1" applyProtection="1">
      <alignment horizontal="left"/>
      <protection locked="0"/>
    </xf>
    <xf numFmtId="0" fontId="0" fillId="0" borderId="7" xfId="0" applyBorder="1" applyAlignment="1" applyProtection="1">
      <alignment horizontal="center"/>
      <protection locked="0"/>
    </xf>
    <xf numFmtId="0" fontId="0" fillId="0" borderId="3" xfId="0" applyBorder="1" applyAlignment="1" applyProtection="1">
      <alignment horizontal="center"/>
      <protection locked="0"/>
    </xf>
    <xf numFmtId="0" fontId="0" fillId="0" borderId="5" xfId="0" applyBorder="1" applyProtection="1">
      <protection locked="0"/>
    </xf>
    <xf numFmtId="0" fontId="0" fillId="0" borderId="5" xfId="0" applyBorder="1" applyAlignment="1" applyProtection="1">
      <alignment vertical="center" wrapText="1"/>
    </xf>
    <xf numFmtId="0" fontId="1" fillId="0" borderId="1" xfId="0" applyFont="1" applyBorder="1" applyAlignment="1" applyProtection="1">
      <alignment horizontal="left" vertical="center" wrapText="1"/>
    </xf>
    <xf numFmtId="0" fontId="0" fillId="0" borderId="14" xfId="0" applyBorder="1" applyAlignment="1" applyProtection="1">
      <alignment vertical="center" wrapText="1"/>
    </xf>
    <xf numFmtId="0" fontId="0" fillId="0" borderId="0" xfId="0" applyBorder="1" applyAlignment="1" applyProtection="1">
      <alignment vertical="center" wrapText="1"/>
    </xf>
    <xf numFmtId="0" fontId="0" fillId="0" borderId="6" xfId="0" applyBorder="1" applyAlignment="1" applyProtection="1">
      <alignment vertical="center" wrapText="1"/>
    </xf>
    <xf numFmtId="0" fontId="0" fillId="0" borderId="5" xfId="0" applyBorder="1" applyAlignment="1" applyProtection="1">
      <alignment horizontal="left" vertical="center" wrapText="1"/>
    </xf>
    <xf numFmtId="0" fontId="0" fillId="0" borderId="1" xfId="0" applyBorder="1" applyAlignment="1" applyProtection="1">
      <alignment horizontal="left" vertical="center" wrapText="1"/>
    </xf>
    <xf numFmtId="0" fontId="0" fillId="0" borderId="1" xfId="0" applyBorder="1" applyAlignment="1" applyProtection="1">
      <alignment vertical="center" wrapText="1"/>
    </xf>
    <xf numFmtId="0" fontId="8" fillId="3" borderId="1"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1" xfId="0" applyFill="1" applyBorder="1" applyAlignment="1" applyProtection="1">
      <alignment vertical="center" wrapText="1"/>
    </xf>
    <xf numFmtId="0" fontId="3" fillId="0" borderId="1" xfId="0" applyFont="1" applyBorder="1" applyAlignment="1" applyProtection="1">
      <alignment vertical="center" wrapText="1"/>
    </xf>
    <xf numFmtId="0" fontId="0" fillId="0" borderId="1" xfId="0" applyFont="1" applyBorder="1" applyAlignment="1" applyProtection="1">
      <alignment vertical="center" wrapText="1"/>
    </xf>
    <xf numFmtId="0" fontId="2" fillId="0" borderId="1" xfId="0" applyFont="1" applyBorder="1" applyAlignment="1" applyProtection="1">
      <alignment vertical="center" wrapText="1"/>
    </xf>
    <xf numFmtId="0" fontId="4" fillId="2" borderId="1" xfId="0" applyFont="1" applyFill="1" applyBorder="1" applyAlignment="1" applyProtection="1">
      <alignment horizontal="center" vertical="center" wrapText="1"/>
    </xf>
    <xf numFmtId="0" fontId="0" fillId="0" borderId="12" xfId="0" applyBorder="1" applyAlignment="1" applyProtection="1">
      <alignment horizontal="center"/>
    </xf>
    <xf numFmtId="0" fontId="0" fillId="0" borderId="13" xfId="0" applyBorder="1" applyAlignment="1" applyProtection="1">
      <alignment horizontal="center"/>
    </xf>
    <xf numFmtId="0" fontId="0" fillId="0" borderId="16" xfId="0" applyBorder="1" applyAlignment="1" applyProtection="1">
      <alignment horizontal="center"/>
    </xf>
    <xf numFmtId="0" fontId="0" fillId="0" borderId="4" xfId="0" applyBorder="1" applyAlignment="1" applyProtection="1">
      <alignment horizontal="center"/>
    </xf>
    <xf numFmtId="0" fontId="0" fillId="0" borderId="7" xfId="0" applyBorder="1" applyAlignment="1" applyProtection="1">
      <alignment vertical="top" wrapText="1"/>
    </xf>
    <xf numFmtId="0" fontId="0" fillId="0" borderId="5" xfId="0" applyBorder="1" applyAlignment="1" applyProtection="1">
      <alignment vertical="top" wrapText="1"/>
    </xf>
    <xf numFmtId="0" fontId="0" fillId="0" borderId="3" xfId="0" applyBorder="1" applyAlignment="1" applyProtection="1">
      <alignment vertical="top" wrapText="1"/>
    </xf>
    <xf numFmtId="0" fontId="1" fillId="0" borderId="7" xfId="0" applyFont="1" applyBorder="1" applyAlignment="1" applyProtection="1">
      <alignment horizontal="center" vertical="center" wrapText="1"/>
    </xf>
    <xf numFmtId="0" fontId="0" fillId="0" borderId="5"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0" borderId="2" xfId="0" applyBorder="1" applyAlignment="1" applyProtection="1">
      <alignment horizontal="left"/>
      <protection locked="0"/>
    </xf>
    <xf numFmtId="0" fontId="0" fillId="0" borderId="8" xfId="0" applyBorder="1" applyAlignment="1" applyProtection="1">
      <alignment horizontal="left" vertical="center" wrapText="1"/>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0" fillId="0" borderId="2"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13" xfId="0" applyBorder="1" applyAlignment="1" applyProtection="1">
      <alignment horizontal="center"/>
      <protection locked="0"/>
    </xf>
    <xf numFmtId="0" fontId="1" fillId="0" borderId="1" xfId="0" applyFont="1" applyBorder="1" applyAlignment="1" applyProtection="1">
      <alignment horizontal="left" vertical="center"/>
    </xf>
    <xf numFmtId="0" fontId="0" fillId="0" borderId="8" xfId="0" applyBorder="1" applyAlignment="1" applyProtection="1">
      <protection locked="0"/>
    </xf>
    <xf numFmtId="0" fontId="0" fillId="0" borderId="9" xfId="0" applyBorder="1" applyAlignment="1" applyProtection="1">
      <protection locked="0"/>
    </xf>
    <xf numFmtId="0" fontId="0" fillId="0" borderId="2" xfId="0" applyBorder="1" applyAlignment="1" applyProtection="1">
      <protection locked="0"/>
    </xf>
    <xf numFmtId="0" fontId="1" fillId="0" borderId="1" xfId="0" applyFont="1" applyFill="1" applyBorder="1" applyAlignment="1" applyProtection="1">
      <alignment horizontal="center" vertical="center" wrapText="1"/>
    </xf>
    <xf numFmtId="0" fontId="1" fillId="0" borderId="8" xfId="0" applyFont="1" applyFill="1" applyBorder="1" applyAlignment="1" applyProtection="1">
      <alignment vertical="center" wrapText="1"/>
    </xf>
    <xf numFmtId="0" fontId="1" fillId="0" borderId="9" xfId="0" applyFont="1" applyFill="1" applyBorder="1" applyAlignment="1" applyProtection="1">
      <alignment vertical="center" wrapText="1"/>
    </xf>
    <xf numFmtId="0" fontId="1" fillId="0" borderId="2" xfId="0" applyFont="1" applyFill="1" applyBorder="1" applyAlignment="1" applyProtection="1">
      <alignment vertical="center" wrapText="1"/>
    </xf>
    <xf numFmtId="0" fontId="1" fillId="0" borderId="1" xfId="0" applyFont="1" applyBorder="1" applyAlignment="1" applyProtection="1">
      <alignment horizontal="center" vertical="center" wrapText="1"/>
    </xf>
    <xf numFmtId="0" fontId="0" fillId="0" borderId="1" xfId="0" applyBorder="1" applyAlignment="1" applyProtection="1">
      <alignment horizontal="left"/>
    </xf>
    <xf numFmtId="0" fontId="0" fillId="0" borderId="2" xfId="0" applyBorder="1" applyAlignment="1" applyProtection="1">
      <alignment horizontal="left" vertical="center" wrapText="1"/>
    </xf>
    <xf numFmtId="8" fontId="0" fillId="0" borderId="8" xfId="0" applyNumberFormat="1" applyBorder="1" applyAlignment="1" applyProtection="1">
      <alignment horizontal="left" vertical="center" wrapText="1"/>
    </xf>
    <xf numFmtId="8" fontId="0" fillId="0" borderId="2" xfId="0" applyNumberFormat="1" applyBorder="1" applyAlignment="1" applyProtection="1">
      <alignment horizontal="left" vertical="center" wrapText="1"/>
    </xf>
    <xf numFmtId="0" fontId="1" fillId="0" borderId="16" xfId="0" applyFont="1" applyBorder="1" applyAlignment="1" applyProtection="1">
      <alignment vertical="center" wrapText="1"/>
    </xf>
    <xf numFmtId="0" fontId="1" fillId="0" borderId="17" xfId="0" applyFont="1" applyBorder="1" applyAlignment="1" applyProtection="1">
      <alignment vertical="center" wrapText="1"/>
    </xf>
    <xf numFmtId="0" fontId="1" fillId="0" borderId="4" xfId="0" applyFont="1" applyBorder="1" applyAlignment="1" applyProtection="1">
      <alignment vertical="center" wrapText="1"/>
    </xf>
    <xf numFmtId="0" fontId="0" fillId="0" borderId="8" xfId="0" applyBorder="1" applyAlignment="1" applyProtection="1">
      <alignment vertical="center" wrapText="1"/>
    </xf>
    <xf numFmtId="0" fontId="0" fillId="0" borderId="9" xfId="0" applyBorder="1" applyAlignment="1" applyProtection="1">
      <alignment vertical="center" wrapText="1"/>
    </xf>
    <xf numFmtId="0" fontId="0" fillId="0" borderId="2" xfId="0" applyBorder="1" applyAlignment="1" applyProtection="1">
      <alignment vertical="center" wrapText="1"/>
    </xf>
    <xf numFmtId="0" fontId="0" fillId="0" borderId="12" xfId="0" applyBorder="1" applyAlignment="1" applyProtection="1">
      <alignment vertical="center" wrapText="1"/>
    </xf>
    <xf numFmtId="0" fontId="0" fillId="0" borderId="13" xfId="0" applyBorder="1" applyAlignment="1" applyProtection="1">
      <alignment vertical="center" wrapText="1"/>
    </xf>
    <xf numFmtId="0" fontId="0" fillId="0" borderId="16" xfId="0" applyBorder="1" applyAlignment="1" applyProtection="1">
      <alignment vertical="center" wrapText="1"/>
    </xf>
    <xf numFmtId="0" fontId="0" fillId="0" borderId="4" xfId="0" applyBorder="1" applyAlignment="1" applyProtection="1">
      <alignment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2" xfId="0" applyFont="1" applyFill="1" applyBorder="1" applyAlignment="1" applyProtection="1">
      <alignment horizontal="center" vertical="center" wrapText="1"/>
    </xf>
    <xf numFmtId="0" fontId="0" fillId="0" borderId="1" xfId="0" applyBorder="1" applyProtection="1">
      <protection locked="0"/>
    </xf>
    <xf numFmtId="8" fontId="0" fillId="0" borderId="8" xfId="0" applyNumberFormat="1" applyBorder="1" applyAlignment="1" applyProtection="1">
      <alignment vertical="center" wrapText="1"/>
    </xf>
    <xf numFmtId="8" fontId="0" fillId="0" borderId="9" xfId="0" applyNumberFormat="1" applyBorder="1" applyAlignment="1" applyProtection="1">
      <alignment vertical="center" wrapText="1"/>
    </xf>
    <xf numFmtId="8" fontId="0" fillId="0" borderId="2" xfId="0" applyNumberFormat="1" applyBorder="1" applyAlignment="1" applyProtection="1">
      <alignment vertical="center" wrapText="1"/>
    </xf>
    <xf numFmtId="0" fontId="1" fillId="0" borderId="8" xfId="0" applyFont="1" applyBorder="1" applyAlignment="1" applyProtection="1">
      <alignment vertical="center" wrapText="1"/>
    </xf>
    <xf numFmtId="0" fontId="1" fillId="0" borderId="2" xfId="0" applyFont="1" applyBorder="1" applyAlignment="1" applyProtection="1">
      <alignment vertical="center" wrapText="1"/>
    </xf>
    <xf numFmtId="0" fontId="1" fillId="0" borderId="9" xfId="0" applyFont="1" applyBorder="1" applyAlignment="1" applyProtection="1">
      <alignment vertical="center" wrapText="1"/>
    </xf>
    <xf numFmtId="6" fontId="0" fillId="0" borderId="8" xfId="0" applyNumberFormat="1" applyBorder="1" applyAlignment="1" applyProtection="1">
      <alignment horizontal="left" vertical="center" wrapText="1"/>
    </xf>
    <xf numFmtId="6" fontId="0" fillId="0" borderId="2" xfId="0" applyNumberFormat="1" applyBorder="1" applyAlignment="1" applyProtection="1">
      <alignment horizontal="left" vertical="center" wrapText="1"/>
    </xf>
    <xf numFmtId="0" fontId="1" fillId="0" borderId="1" xfId="0" applyFont="1" applyBorder="1" applyAlignment="1" applyProtection="1">
      <alignment vertical="center" wrapText="1"/>
    </xf>
    <xf numFmtId="0" fontId="0" fillId="0" borderId="1"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12" xfId="0" applyBorder="1" applyAlignment="1" applyProtection="1">
      <alignment vertical="top" wrapText="1"/>
    </xf>
    <xf numFmtId="0" fontId="0" fillId="0" borderId="15" xfId="0" applyBorder="1" applyAlignment="1" applyProtection="1">
      <alignment vertical="top" wrapText="1"/>
    </xf>
    <xf numFmtId="0" fontId="0" fillId="0" borderId="13" xfId="0" applyBorder="1" applyAlignment="1" applyProtection="1">
      <alignment vertical="top" wrapText="1"/>
    </xf>
    <xf numFmtId="0" fontId="0" fillId="0" borderId="14" xfId="0" applyBorder="1" applyAlignment="1" applyProtection="1">
      <alignment vertical="top" wrapText="1"/>
    </xf>
    <xf numFmtId="0" fontId="0" fillId="0" borderId="0" xfId="0" applyBorder="1" applyAlignment="1" applyProtection="1">
      <alignment vertical="top" wrapText="1"/>
    </xf>
    <xf numFmtId="0" fontId="0" fillId="0" borderId="6" xfId="0" applyBorder="1" applyAlignment="1" applyProtection="1">
      <alignment vertical="top" wrapText="1"/>
    </xf>
    <xf numFmtId="0" fontId="0" fillId="0" borderId="16" xfId="0" applyBorder="1" applyAlignment="1" applyProtection="1">
      <alignment vertical="top" wrapText="1"/>
    </xf>
    <xf numFmtId="0" fontId="0" fillId="0" borderId="17" xfId="0" applyBorder="1" applyAlignment="1" applyProtection="1">
      <alignment vertical="top" wrapText="1"/>
    </xf>
    <xf numFmtId="0" fontId="0" fillId="0" borderId="4" xfId="0" applyBorder="1" applyAlignment="1" applyProtection="1">
      <alignment vertical="top" wrapText="1"/>
    </xf>
    <xf numFmtId="0" fontId="0" fillId="4" borderId="8" xfId="0" applyFill="1" applyBorder="1" applyAlignment="1" applyProtection="1">
      <alignment horizontal="center" vertical="center" wrapText="1"/>
    </xf>
    <xf numFmtId="0" fontId="0" fillId="4" borderId="2" xfId="0" applyFill="1" applyBorder="1" applyAlignment="1" applyProtection="1">
      <alignment horizontal="center" vertical="center" wrapText="1"/>
    </xf>
    <xf numFmtId="0" fontId="15" fillId="0" borderId="12" xfId="0" applyFont="1" applyBorder="1" applyAlignment="1" applyProtection="1">
      <alignment vertical="top" wrapText="1"/>
    </xf>
    <xf numFmtId="0" fontId="15" fillId="0" borderId="15" xfId="0" applyFont="1" applyBorder="1" applyAlignment="1" applyProtection="1">
      <alignment vertical="top" wrapText="1"/>
    </xf>
    <xf numFmtId="0" fontId="15" fillId="0" borderId="13" xfId="0" applyFont="1" applyBorder="1" applyAlignment="1" applyProtection="1">
      <alignment vertical="top" wrapText="1"/>
    </xf>
    <xf numFmtId="0" fontId="15" fillId="0" borderId="14" xfId="0" applyFont="1" applyBorder="1" applyAlignment="1" applyProtection="1">
      <alignment vertical="top" wrapText="1"/>
    </xf>
    <xf numFmtId="0" fontId="15" fillId="0" borderId="0" xfId="0" applyFont="1" applyBorder="1" applyAlignment="1" applyProtection="1">
      <alignment vertical="top" wrapText="1"/>
    </xf>
    <xf numFmtId="0" fontId="15" fillId="0" borderId="6" xfId="0" applyFont="1" applyBorder="1" applyAlignment="1" applyProtection="1">
      <alignment vertical="top" wrapText="1"/>
    </xf>
    <xf numFmtId="0" fontId="1" fillId="0" borderId="8"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0" fillId="0" borderId="8" xfId="0" applyBorder="1" applyAlignment="1" applyProtection="1">
      <alignment horizontal="center" vertical="top" wrapText="1"/>
    </xf>
    <xf numFmtId="0" fontId="0" fillId="0" borderId="2" xfId="0" applyBorder="1" applyAlignment="1" applyProtection="1">
      <alignment horizontal="center" vertical="top" wrapText="1"/>
    </xf>
    <xf numFmtId="0" fontId="0" fillId="0" borderId="12" xfId="0" applyBorder="1" applyAlignment="1" applyProtection="1">
      <alignment horizontal="left" vertical="center" wrapText="1"/>
    </xf>
    <xf numFmtId="0" fontId="0" fillId="0" borderId="15" xfId="0" applyBorder="1" applyAlignment="1" applyProtection="1">
      <alignment horizontal="left" vertical="center" wrapText="1"/>
    </xf>
    <xf numFmtId="8" fontId="0" fillId="0" borderId="1" xfId="0" applyNumberFormat="1" applyBorder="1" applyAlignment="1" applyProtection="1">
      <alignment horizontal="left" vertical="center" wrapText="1"/>
    </xf>
    <xf numFmtId="0" fontId="0" fillId="0" borderId="0" xfId="0" applyAlignment="1" applyProtection="1">
      <alignment horizontal="left"/>
    </xf>
    <xf numFmtId="0" fontId="0" fillId="0" borderId="0" xfId="0" applyProtection="1"/>
    <xf numFmtId="0" fontId="1" fillId="0" borderId="1" xfId="0" applyFont="1" applyFill="1" applyBorder="1" applyAlignment="1" applyProtection="1">
      <alignment horizontal="left" vertical="center" wrapText="1"/>
    </xf>
    <xf numFmtId="0" fontId="17" fillId="0" borderId="0" xfId="0" applyFont="1" applyAlignment="1" applyProtection="1">
      <alignment horizontal="left" vertical="center"/>
    </xf>
    <xf numFmtId="0" fontId="15" fillId="0" borderId="0" xfId="0" applyFont="1" applyAlignment="1" applyProtection="1">
      <alignment horizontal="left" vertical="center"/>
    </xf>
    <xf numFmtId="0" fontId="1" fillId="2" borderId="19" xfId="0" applyFont="1" applyFill="1" applyBorder="1" applyAlignment="1" applyProtection="1">
      <alignment horizontal="center" vertical="center" wrapText="1"/>
    </xf>
    <xf numFmtId="0" fontId="1" fillId="2" borderId="20" xfId="0" applyFont="1" applyFill="1" applyBorder="1" applyAlignment="1" applyProtection="1">
      <alignment horizontal="center" vertical="center" wrapText="1"/>
    </xf>
    <xf numFmtId="0" fontId="1" fillId="2" borderId="21" xfId="0"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8" xfId="0" applyBorder="1" applyAlignment="1" applyProtection="1">
      <alignment vertical="center" wrapText="1"/>
    </xf>
    <xf numFmtId="0" fontId="0" fillId="0" borderId="18" xfId="0" applyBorder="1" applyAlignment="1" applyProtection="1">
      <alignment horizontal="left"/>
    </xf>
    <xf numFmtId="0" fontId="0" fillId="0" borderId="18" xfId="0" applyBorder="1" applyAlignment="1" applyProtection="1">
      <alignment horizontal="left" wrapText="1"/>
    </xf>
    <xf numFmtId="0" fontId="0" fillId="0" borderId="18" xfId="0" applyBorder="1" applyAlignment="1" applyProtection="1">
      <alignment horizontal="left" vertical="center" wrapText="1"/>
    </xf>
    <xf numFmtId="0" fontId="0" fillId="0" borderId="18" xfId="0" applyBorder="1" applyAlignment="1" applyProtection="1">
      <alignment horizontal="center"/>
    </xf>
    <xf numFmtId="0" fontId="15" fillId="0" borderId="0" xfId="0" applyFont="1" applyAlignment="1" applyProtection="1">
      <alignment horizontal="left" vertical="center" wrapText="1"/>
    </xf>
    <xf numFmtId="0" fontId="8" fillId="3" borderId="14"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1" fillId="2" borderId="8" xfId="0" applyFont="1" applyFill="1" applyBorder="1" applyAlignment="1" applyProtection="1">
      <alignment horizontal="center"/>
    </xf>
    <xf numFmtId="0" fontId="1" fillId="2" borderId="9" xfId="0" applyFont="1" applyFill="1" applyBorder="1" applyAlignment="1" applyProtection="1">
      <alignment horizontal="center"/>
    </xf>
    <xf numFmtId="0" fontId="1" fillId="2" borderId="2" xfId="0" applyFont="1" applyFill="1" applyBorder="1" applyAlignment="1" applyProtection="1">
      <alignment horizontal="center"/>
    </xf>
    <xf numFmtId="0" fontId="0" fillId="4" borderId="19" xfId="0" applyFill="1" applyBorder="1" applyAlignment="1" applyProtection="1">
      <alignment horizontal="center"/>
    </xf>
    <xf numFmtId="0" fontId="0" fillId="4" borderId="21" xfId="0" applyFill="1" applyBorder="1" applyAlignment="1" applyProtection="1">
      <alignment horizontal="center"/>
    </xf>
    <xf numFmtId="0" fontId="1" fillId="2" borderId="18" xfId="0" applyFont="1" applyFill="1" applyBorder="1" applyAlignment="1" applyProtection="1">
      <alignment horizontal="center" vertical="center" wrapText="1"/>
    </xf>
    <xf numFmtId="0" fontId="1" fillId="0" borderId="0" xfId="0" applyFont="1" applyAlignment="1" applyProtection="1">
      <alignment horizontal="left"/>
    </xf>
    <xf numFmtId="0" fontId="0" fillId="0" borderId="0" xfId="0" applyAlignment="1" applyProtection="1">
      <alignment vertical="center" wrapText="1"/>
    </xf>
    <xf numFmtId="0" fontId="0" fillId="0" borderId="15" xfId="0" applyBorder="1" applyAlignment="1" applyProtection="1">
      <alignment wrapText="1"/>
    </xf>
    <xf numFmtId="0" fontId="0" fillId="0" borderId="0" xfId="0" applyBorder="1" applyAlignment="1" applyProtection="1">
      <alignment wrapText="1"/>
    </xf>
    <xf numFmtId="0" fontId="0" fillId="0" borderId="0" xfId="0" applyAlignment="1" applyProtection="1">
      <alignment wrapText="1"/>
    </xf>
    <xf numFmtId="0" fontId="18" fillId="0" borderId="0" xfId="0" applyFont="1" applyAlignment="1" applyProtection="1">
      <alignment horizontal="left" vertical="center"/>
    </xf>
    <xf numFmtId="0" fontId="18" fillId="0" borderId="0" xfId="0" applyFont="1" applyAlignment="1" applyProtection="1">
      <alignment horizontal="left" vertical="center" wrapText="1"/>
    </xf>
    <xf numFmtId="0" fontId="3" fillId="0" borderId="1" xfId="1" applyFont="1" applyBorder="1" applyAlignment="1" applyProtection="1">
      <alignment horizontal="center" vertical="center" wrapText="1"/>
    </xf>
    <xf numFmtId="0" fontId="3" fillId="0" borderId="1" xfId="1" applyFont="1" applyBorder="1" applyAlignment="1" applyProtection="1">
      <alignment horizontal="left" vertical="center" wrapText="1"/>
    </xf>
    <xf numFmtId="0" fontId="8" fillId="3" borderId="1" xfId="0" applyFont="1" applyFill="1" applyBorder="1" applyAlignment="1" applyProtection="1">
      <alignment horizontal="center" vertical="center"/>
    </xf>
  </cellXfs>
  <cellStyles count="2">
    <cellStyle name="Hyperlink" xfId="1" builtinId="8"/>
    <cellStyle name="Normal" xfId="0" builtinId="0"/>
  </cellStyles>
  <dxfs count="8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s>
  <tableStyles count="0" defaultTableStyle="TableStyleMedium2" defaultPivotStyle="PivotStyleLight16"/>
  <colors>
    <mruColors>
      <color rgb="FFECE3EC"/>
      <color rgb="FFFF99CC"/>
      <color rgb="FFB08E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6-5CC6-11CF-8D67-00AA00BDCE1D}" ax:persistence="persistStream" r:id="rId1"/>
</file>

<file path=xl/activeX/activeX10.xml><?xml version="1.0" encoding="utf-8"?>
<ax:ocx xmlns:ax="http://schemas.microsoft.com/office/2006/activeX" xmlns:r="http://schemas.openxmlformats.org/officeDocument/2006/relationships" ax:classid="{5512D116-5CC6-11CF-8D67-00AA00BDCE1D}" ax:persistence="persistStream" r:id="rId1"/>
</file>

<file path=xl/activeX/activeX2.xml><?xml version="1.0" encoding="utf-8"?>
<ax:ocx xmlns:ax="http://schemas.microsoft.com/office/2006/activeX" xmlns:r="http://schemas.openxmlformats.org/officeDocument/2006/relationships" ax:classid="{5512D116-5CC6-11CF-8D67-00AA00BDCE1D}" ax:persistence="persistStream" r:id="rId1"/>
</file>

<file path=xl/activeX/activeX3.xml><?xml version="1.0" encoding="utf-8"?>
<ax:ocx xmlns:ax="http://schemas.microsoft.com/office/2006/activeX" xmlns:r="http://schemas.openxmlformats.org/officeDocument/2006/relationships" ax:classid="{5512D116-5CC6-11CF-8D67-00AA00BDCE1D}" ax:persistence="persistStream" r:id="rId1"/>
</file>

<file path=xl/activeX/activeX4.xml><?xml version="1.0" encoding="utf-8"?>
<ax:ocx xmlns:ax="http://schemas.microsoft.com/office/2006/activeX" xmlns:r="http://schemas.openxmlformats.org/officeDocument/2006/relationships" ax:classid="{5512D116-5CC6-11CF-8D67-00AA00BDCE1D}" ax:persistence="persistStream" r:id="rId1"/>
</file>

<file path=xl/activeX/activeX5.xml><?xml version="1.0" encoding="utf-8"?>
<ax:ocx xmlns:ax="http://schemas.microsoft.com/office/2006/activeX" xmlns:r="http://schemas.openxmlformats.org/officeDocument/2006/relationships" ax:classid="{5512D116-5CC6-11CF-8D67-00AA00BDCE1D}" ax:persistence="persistStream" r:id="rId1"/>
</file>

<file path=xl/activeX/activeX6.xml><?xml version="1.0" encoding="utf-8"?>
<ax:ocx xmlns:ax="http://schemas.microsoft.com/office/2006/activeX" xmlns:r="http://schemas.openxmlformats.org/officeDocument/2006/relationships" ax:classid="{5512D116-5CC6-11CF-8D67-00AA00BDCE1D}" ax:persistence="persistStream" r:id="rId1"/>
</file>

<file path=xl/activeX/activeX7.xml><?xml version="1.0" encoding="utf-8"?>
<ax:ocx xmlns:ax="http://schemas.microsoft.com/office/2006/activeX" xmlns:r="http://schemas.openxmlformats.org/officeDocument/2006/relationships" ax:classid="{5512D116-5CC6-11CF-8D67-00AA00BDCE1D}" ax:persistence="persistStream" r:id="rId1"/>
</file>

<file path=xl/activeX/activeX8.xml><?xml version="1.0" encoding="utf-8"?>
<ax:ocx xmlns:ax="http://schemas.microsoft.com/office/2006/activeX" xmlns:r="http://schemas.openxmlformats.org/officeDocument/2006/relationships" ax:classid="{5512D116-5CC6-11CF-8D67-00AA00BDCE1D}" ax:persistence="persistStream" r:id="rId1"/>
</file>

<file path=xl/activeX/activeX9.xml><?xml version="1.0" encoding="utf-8"?>
<ax:ocx xmlns:ax="http://schemas.microsoft.com/office/2006/activeX" xmlns:r="http://schemas.openxmlformats.org/officeDocument/2006/relationships" ax:classid="{5512D116-5CC6-11CF-8D67-00AA00BDCE1D}" ax:persistence="persistStream" r:id="rI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23812</xdr:colOff>
      <xdr:row>82</xdr:row>
      <xdr:rowOff>31749</xdr:rowOff>
    </xdr:from>
    <xdr:to>
      <xdr:col>6</xdr:col>
      <xdr:colOff>549382</xdr:colOff>
      <xdr:row>82</xdr:row>
      <xdr:rowOff>2341561</xdr:rowOff>
    </xdr:to>
    <xdr:pic>
      <xdr:nvPicPr>
        <xdr:cNvPr id="7" name="Picture 6"/>
        <xdr:cNvPicPr>
          <a:picLocks noChangeAspect="1"/>
        </xdr:cNvPicPr>
      </xdr:nvPicPr>
      <xdr:blipFill>
        <a:blip xmlns:r="http://schemas.openxmlformats.org/officeDocument/2006/relationships" r:embed="rId1"/>
        <a:stretch>
          <a:fillRect/>
        </a:stretch>
      </xdr:blipFill>
      <xdr:spPr>
        <a:xfrm>
          <a:off x="635000" y="44426187"/>
          <a:ext cx="3581507" cy="2309812"/>
        </a:xfrm>
        <a:prstGeom prst="rect">
          <a:avLst/>
        </a:prstGeom>
      </xdr:spPr>
    </xdr:pic>
    <xdr:clientData/>
  </xdr:twoCellAnchor>
  <xdr:twoCellAnchor editAs="oneCell">
    <xdr:from>
      <xdr:col>0</xdr:col>
      <xdr:colOff>548298</xdr:colOff>
      <xdr:row>83</xdr:row>
      <xdr:rowOff>15875</xdr:rowOff>
    </xdr:from>
    <xdr:to>
      <xdr:col>4</xdr:col>
      <xdr:colOff>563562</xdr:colOff>
      <xdr:row>83</xdr:row>
      <xdr:rowOff>1678291</xdr:rowOff>
    </xdr:to>
    <xdr:pic>
      <xdr:nvPicPr>
        <xdr:cNvPr id="9" name="Picture 8"/>
        <xdr:cNvPicPr>
          <a:picLocks noChangeAspect="1"/>
        </xdr:cNvPicPr>
      </xdr:nvPicPr>
      <xdr:blipFill>
        <a:blip xmlns:r="http://schemas.openxmlformats.org/officeDocument/2006/relationships" r:embed="rId2"/>
        <a:stretch>
          <a:fillRect/>
        </a:stretch>
      </xdr:blipFill>
      <xdr:spPr>
        <a:xfrm>
          <a:off x="548298" y="46804385"/>
          <a:ext cx="2457572" cy="1664352"/>
        </a:xfrm>
        <a:prstGeom prst="rect">
          <a:avLst/>
        </a:prstGeom>
      </xdr:spPr>
    </xdr:pic>
    <xdr:clientData/>
  </xdr:twoCellAnchor>
  <xdr:twoCellAnchor editAs="oneCell">
    <xdr:from>
      <xdr:col>0</xdr:col>
      <xdr:colOff>603250</xdr:colOff>
      <xdr:row>83</xdr:row>
      <xdr:rowOff>1730376</xdr:rowOff>
    </xdr:from>
    <xdr:to>
      <xdr:col>4</xdr:col>
      <xdr:colOff>549519</xdr:colOff>
      <xdr:row>83</xdr:row>
      <xdr:rowOff>3435468</xdr:rowOff>
    </xdr:to>
    <xdr:pic>
      <xdr:nvPicPr>
        <xdr:cNvPr id="12" name="Picture 11"/>
        <xdr:cNvPicPr>
          <a:picLocks noChangeAspect="1"/>
        </xdr:cNvPicPr>
      </xdr:nvPicPr>
      <xdr:blipFill>
        <a:blip xmlns:r="http://schemas.openxmlformats.org/officeDocument/2006/relationships" r:embed="rId3"/>
        <a:stretch>
          <a:fillRect/>
        </a:stretch>
      </xdr:blipFill>
      <xdr:spPr>
        <a:xfrm>
          <a:off x="603250" y="48518886"/>
          <a:ext cx="2388577" cy="17070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53</xdr:row>
          <xdr:rowOff>38100</xdr:rowOff>
        </xdr:from>
        <xdr:to>
          <xdr:col>2</xdr:col>
          <xdr:colOff>209550</xdr:colOff>
          <xdr:row>54</xdr:row>
          <xdr:rowOff>95250</xdr:rowOff>
        </xdr:to>
        <xdr:sp macro="" textlink="">
          <xdr:nvSpPr>
            <xdr:cNvPr id="5131" name="Control 11" hidden="1">
              <a:extLst>
                <a:ext uri="{63B3BB69-23CF-44E3-9099-C40C66FF867C}">
                  <a14:compatExt spid="_x0000_s513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38100</xdr:rowOff>
        </xdr:from>
        <xdr:to>
          <xdr:col>2</xdr:col>
          <xdr:colOff>209550</xdr:colOff>
          <xdr:row>55</xdr:row>
          <xdr:rowOff>69850</xdr:rowOff>
        </xdr:to>
        <xdr:sp macro="" textlink="">
          <xdr:nvSpPr>
            <xdr:cNvPr id="5132" name="Control 12" hidden="1">
              <a:extLst>
                <a:ext uri="{63B3BB69-23CF-44E3-9099-C40C66FF867C}">
                  <a14:compatExt spid="_x0000_s513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57150</xdr:rowOff>
        </xdr:from>
        <xdr:to>
          <xdr:col>2</xdr:col>
          <xdr:colOff>209550</xdr:colOff>
          <xdr:row>56</xdr:row>
          <xdr:rowOff>88900</xdr:rowOff>
        </xdr:to>
        <xdr:sp macro="" textlink="">
          <xdr:nvSpPr>
            <xdr:cNvPr id="5133" name="Control 13" hidden="1">
              <a:extLst>
                <a:ext uri="{63B3BB69-23CF-44E3-9099-C40C66FF867C}">
                  <a14:compatExt spid="_x0000_s513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57150</xdr:rowOff>
        </xdr:from>
        <xdr:to>
          <xdr:col>2</xdr:col>
          <xdr:colOff>209550</xdr:colOff>
          <xdr:row>57</xdr:row>
          <xdr:rowOff>88900</xdr:rowOff>
        </xdr:to>
        <xdr:sp macro="" textlink="">
          <xdr:nvSpPr>
            <xdr:cNvPr id="5134" name="Control 14" hidden="1">
              <a:extLst>
                <a:ext uri="{63B3BB69-23CF-44E3-9099-C40C66FF867C}">
                  <a14:compatExt spid="_x0000_s513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76200</xdr:rowOff>
        </xdr:from>
        <xdr:to>
          <xdr:col>2</xdr:col>
          <xdr:colOff>209550</xdr:colOff>
          <xdr:row>58</xdr:row>
          <xdr:rowOff>107950</xdr:rowOff>
        </xdr:to>
        <xdr:sp macro="" textlink="">
          <xdr:nvSpPr>
            <xdr:cNvPr id="5135" name="Control 15" hidden="1">
              <a:extLst>
                <a:ext uri="{63B3BB69-23CF-44E3-9099-C40C66FF867C}">
                  <a14:compatExt spid="_x0000_s513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59</xdr:row>
          <xdr:rowOff>76200</xdr:rowOff>
        </xdr:from>
        <xdr:to>
          <xdr:col>2</xdr:col>
          <xdr:colOff>209550</xdr:colOff>
          <xdr:row>60</xdr:row>
          <xdr:rowOff>107950</xdr:rowOff>
        </xdr:to>
        <xdr:sp macro="" textlink="">
          <xdr:nvSpPr>
            <xdr:cNvPr id="5136" name="Control 16" hidden="1">
              <a:extLst>
                <a:ext uri="{63B3BB69-23CF-44E3-9099-C40C66FF867C}">
                  <a14:compatExt spid="_x0000_s5136"/>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95250</xdr:rowOff>
        </xdr:from>
        <xdr:to>
          <xdr:col>2</xdr:col>
          <xdr:colOff>209550</xdr:colOff>
          <xdr:row>61</xdr:row>
          <xdr:rowOff>127000</xdr:rowOff>
        </xdr:to>
        <xdr:sp macro="" textlink="">
          <xdr:nvSpPr>
            <xdr:cNvPr id="5137" name="Control 17" hidden="1">
              <a:extLst>
                <a:ext uri="{63B3BB69-23CF-44E3-9099-C40C66FF867C}">
                  <a14:compatExt spid="_x0000_s5137"/>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95250</xdr:rowOff>
        </xdr:from>
        <xdr:to>
          <xdr:col>2</xdr:col>
          <xdr:colOff>209550</xdr:colOff>
          <xdr:row>62</xdr:row>
          <xdr:rowOff>107950</xdr:rowOff>
        </xdr:to>
        <xdr:sp macro="" textlink="">
          <xdr:nvSpPr>
            <xdr:cNvPr id="5138" name="Control 18" hidden="1">
              <a:extLst>
                <a:ext uri="{63B3BB69-23CF-44E3-9099-C40C66FF867C}">
                  <a14:compatExt spid="_x0000_s5138"/>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114300</xdr:rowOff>
        </xdr:from>
        <xdr:to>
          <xdr:col>2</xdr:col>
          <xdr:colOff>209550</xdr:colOff>
          <xdr:row>63</xdr:row>
          <xdr:rowOff>146050</xdr:rowOff>
        </xdr:to>
        <xdr:sp macro="" textlink="">
          <xdr:nvSpPr>
            <xdr:cNvPr id="5139" name="Control 19" hidden="1">
              <a:extLst>
                <a:ext uri="{63B3BB69-23CF-44E3-9099-C40C66FF867C}">
                  <a14:compatExt spid="_x0000_s513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114300</xdr:rowOff>
        </xdr:from>
        <xdr:to>
          <xdr:col>2</xdr:col>
          <xdr:colOff>209550</xdr:colOff>
          <xdr:row>64</xdr:row>
          <xdr:rowOff>146050</xdr:rowOff>
        </xdr:to>
        <xdr:sp macro="" textlink="">
          <xdr:nvSpPr>
            <xdr:cNvPr id="5140" name="Control 20" hidden="1">
              <a:extLst>
                <a:ext uri="{63B3BB69-23CF-44E3-9099-C40C66FF867C}">
                  <a14:compatExt spid="_x0000_s514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2</xdr:col>
      <xdr:colOff>120650</xdr:colOff>
      <xdr:row>79</xdr:row>
      <xdr:rowOff>552450</xdr:rowOff>
    </xdr:from>
    <xdr:to>
      <xdr:col>3</xdr:col>
      <xdr:colOff>1962150</xdr:colOff>
      <xdr:row>94</xdr:row>
      <xdr:rowOff>6854</xdr:rowOff>
    </xdr:to>
    <xdr:pic>
      <xdr:nvPicPr>
        <xdr:cNvPr id="3" name="Picture 2"/>
        <xdr:cNvPicPr>
          <a:picLocks noChangeAspect="1"/>
        </xdr:cNvPicPr>
      </xdr:nvPicPr>
      <xdr:blipFill>
        <a:blip xmlns:r="http://schemas.openxmlformats.org/officeDocument/2006/relationships" r:embed="rId1"/>
        <a:stretch>
          <a:fillRect/>
        </a:stretch>
      </xdr:blipFill>
      <xdr:spPr>
        <a:xfrm>
          <a:off x="2546350" y="25825450"/>
          <a:ext cx="2451100" cy="4102604"/>
        </a:xfrm>
        <a:prstGeom prst="rect">
          <a:avLst/>
        </a:prstGeom>
      </xdr:spPr>
    </xdr:pic>
    <xdr:clientData/>
  </xdr:twoCellAnchor>
  <xdr:twoCellAnchor editAs="oneCell">
    <xdr:from>
      <xdr:col>0</xdr:col>
      <xdr:colOff>0</xdr:colOff>
      <xdr:row>127</xdr:row>
      <xdr:rowOff>0</xdr:rowOff>
    </xdr:from>
    <xdr:to>
      <xdr:col>2</xdr:col>
      <xdr:colOff>38100</xdr:colOff>
      <xdr:row>134</xdr:row>
      <xdr:rowOff>165101</xdr:rowOff>
    </xdr:to>
    <xdr:pic>
      <xdr:nvPicPr>
        <xdr:cNvPr id="14" name="Picture 13"/>
        <xdr:cNvPicPr/>
      </xdr:nvPicPr>
      <xdr:blipFill rotWithShape="1">
        <a:blip xmlns:r="http://schemas.openxmlformats.org/officeDocument/2006/relationships" r:embed="rId2"/>
        <a:srcRect l="9616" t="32669" r="44337" b="25356"/>
        <a:stretch/>
      </xdr:blipFill>
      <xdr:spPr bwMode="auto">
        <a:xfrm>
          <a:off x="0" y="44170600"/>
          <a:ext cx="2463800" cy="145415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valleyride.org/"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ntrol" Target="../activeX/activeX8.xml"/><Relationship Id="rId3" Type="http://schemas.openxmlformats.org/officeDocument/2006/relationships/vmlDrawing" Target="../drawings/vmlDrawing2.vml"/><Relationship Id="rId7" Type="http://schemas.openxmlformats.org/officeDocument/2006/relationships/image" Target="../media/image5.emf"/><Relationship Id="rId12" Type="http://schemas.openxmlformats.org/officeDocument/2006/relationships/control" Target="../activeX/activeX7.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ontrol" Target="../activeX/activeX2.xml"/><Relationship Id="rId11" Type="http://schemas.openxmlformats.org/officeDocument/2006/relationships/control" Target="../activeX/activeX6.xml"/><Relationship Id="rId5" Type="http://schemas.openxmlformats.org/officeDocument/2006/relationships/image" Target="../media/image4.emf"/><Relationship Id="rId15" Type="http://schemas.openxmlformats.org/officeDocument/2006/relationships/control" Target="../activeX/activeX10.xml"/><Relationship Id="rId10" Type="http://schemas.openxmlformats.org/officeDocument/2006/relationships/control" Target="../activeX/activeX5.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washingtonpost.com/business/economy/can-coal-companies-afford-to-clean-up-coal-country/"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7030A0"/>
  </sheetPr>
  <dimension ref="A2:K19"/>
  <sheetViews>
    <sheetView tabSelected="1" workbookViewId="0">
      <selection activeCell="H7" sqref="H7"/>
    </sheetView>
  </sheetViews>
  <sheetFormatPr defaultRowHeight="14.5" x14ac:dyDescent="0.35"/>
  <cols>
    <col min="1" max="1" width="22.453125" customWidth="1"/>
    <col min="2" max="2" width="14.54296875" customWidth="1"/>
    <col min="3" max="3" width="19.81640625" customWidth="1"/>
    <col min="4" max="4" width="17.90625" customWidth="1"/>
  </cols>
  <sheetData>
    <row r="2" spans="1:4" x14ac:dyDescent="0.35">
      <c r="A2" s="86" t="s">
        <v>1300</v>
      </c>
      <c r="B2" s="149"/>
      <c r="C2" s="149"/>
    </row>
    <row r="3" spans="1:4" x14ac:dyDescent="0.35">
      <c r="A3" s="86" t="s">
        <v>1301</v>
      </c>
      <c r="B3" s="149"/>
      <c r="C3" s="149"/>
    </row>
    <row r="4" spans="1:4" x14ac:dyDescent="0.35">
      <c r="A4" s="86" t="s">
        <v>1302</v>
      </c>
      <c r="B4" s="149"/>
      <c r="C4" s="149"/>
    </row>
    <row r="5" spans="1:4" x14ac:dyDescent="0.35">
      <c r="A5" s="86" t="s">
        <v>1303</v>
      </c>
      <c r="B5" s="149"/>
      <c r="C5" s="149"/>
    </row>
    <row r="8" spans="1:4" x14ac:dyDescent="0.35">
      <c r="A8" s="86" t="s">
        <v>1305</v>
      </c>
      <c r="B8" s="86" t="s">
        <v>1304</v>
      </c>
      <c r="C8" s="86" t="s">
        <v>1306</v>
      </c>
      <c r="D8" s="135" t="s">
        <v>1349</v>
      </c>
    </row>
    <row r="9" spans="1:4" x14ac:dyDescent="0.35">
      <c r="A9" s="86" t="s">
        <v>50</v>
      </c>
      <c r="B9" s="85"/>
      <c r="C9" s="131"/>
      <c r="D9" s="136"/>
    </row>
    <row r="10" spans="1:4" x14ac:dyDescent="0.35">
      <c r="A10" s="86" t="s">
        <v>1307</v>
      </c>
      <c r="B10" s="85"/>
      <c r="C10" s="131"/>
      <c r="D10" s="136"/>
    </row>
    <row r="11" spans="1:4" x14ac:dyDescent="0.35">
      <c r="A11" s="86" t="s">
        <v>1308</v>
      </c>
      <c r="B11" s="85"/>
      <c r="C11" s="131"/>
      <c r="D11" s="136"/>
    </row>
    <row r="12" spans="1:4" x14ac:dyDescent="0.35">
      <c r="A12" s="86" t="s">
        <v>680</v>
      </c>
      <c r="B12" s="85"/>
      <c r="C12" s="131"/>
      <c r="D12" s="136"/>
    </row>
    <row r="13" spans="1:4" x14ac:dyDescent="0.35">
      <c r="A13" s="86" t="s">
        <v>1309</v>
      </c>
      <c r="B13" s="85"/>
      <c r="C13" s="131"/>
      <c r="D13" s="136"/>
    </row>
    <row r="14" spans="1:4" x14ac:dyDescent="0.35">
      <c r="A14" s="86" t="s">
        <v>1007</v>
      </c>
      <c r="B14" s="85"/>
      <c r="C14" s="131"/>
      <c r="D14" s="136"/>
    </row>
    <row r="15" spans="1:4" x14ac:dyDescent="0.35">
      <c r="A15" s="86" t="s">
        <v>1110</v>
      </c>
      <c r="B15" s="85"/>
      <c r="C15" s="131"/>
      <c r="D15" s="136"/>
    </row>
    <row r="16" spans="1:4" x14ac:dyDescent="0.35">
      <c r="A16" s="86" t="s">
        <v>1186</v>
      </c>
      <c r="B16" s="85"/>
      <c r="C16" s="131"/>
      <c r="D16" s="136"/>
    </row>
    <row r="17" spans="1:11" ht="15" thickBot="1" x14ac:dyDescent="0.4"/>
    <row r="18" spans="1:11" ht="34" customHeight="1" thickTop="1" thickBot="1" x14ac:dyDescent="0.4">
      <c r="A18" s="146" t="s">
        <v>1358</v>
      </c>
      <c r="B18" s="147"/>
      <c r="C18" s="147"/>
      <c r="D18" s="147"/>
      <c r="E18" s="147"/>
      <c r="F18" s="147"/>
      <c r="G18" s="147"/>
      <c r="H18" s="147"/>
      <c r="I18" s="147"/>
      <c r="J18" s="147"/>
      <c r="K18" s="148"/>
    </row>
    <row r="19" spans="1:11" ht="15" thickTop="1" x14ac:dyDescent="0.35"/>
  </sheetData>
  <mergeCells count="5">
    <mergeCell ref="A18:K18"/>
    <mergeCell ref="B2:C2"/>
    <mergeCell ref="B3:C3"/>
    <mergeCell ref="B4:C4"/>
    <mergeCell ref="B5:C5"/>
  </mergeCell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tint="0.59999389629810485"/>
  </sheetPr>
  <dimension ref="A1:G76"/>
  <sheetViews>
    <sheetView topLeftCell="C1" zoomScale="104" zoomScaleNormal="104" workbookViewId="0">
      <selection activeCell="F72" sqref="F72"/>
    </sheetView>
  </sheetViews>
  <sheetFormatPr defaultColWidth="8.7265625" defaultRowHeight="14.5" x14ac:dyDescent="0.35"/>
  <cols>
    <col min="1" max="1" width="7.453125" style="1" customWidth="1"/>
    <col min="2" max="2" width="27.7265625" style="1" customWidth="1"/>
    <col min="3" max="3" width="8.7265625" style="1"/>
    <col min="4" max="5" width="29.54296875" style="1" customWidth="1"/>
    <col min="6" max="6" width="13.1796875" style="1" customWidth="1"/>
    <col min="7" max="7" width="72.81640625" style="1" customWidth="1"/>
    <col min="8" max="16384" width="8.7265625" style="1"/>
  </cols>
  <sheetData>
    <row r="1" spans="1:7" ht="24.65" customHeight="1" thickBot="1" x14ac:dyDescent="0.4">
      <c r="A1" s="252" t="s">
        <v>1186</v>
      </c>
      <c r="B1" s="253"/>
      <c r="C1" s="253"/>
      <c r="D1" s="253"/>
      <c r="E1" s="253"/>
      <c r="F1" s="253"/>
      <c r="G1" s="254"/>
    </row>
    <row r="2" spans="1:7" ht="15" customHeight="1" thickBot="1" x14ac:dyDescent="0.4">
      <c r="A2" s="159" t="s">
        <v>1187</v>
      </c>
      <c r="B2" s="160"/>
      <c r="C2" s="160"/>
      <c r="D2" s="160"/>
      <c r="E2" s="160"/>
      <c r="F2" s="160"/>
      <c r="G2" s="161"/>
    </row>
    <row r="3" spans="1:7" ht="15" thickBot="1" x14ac:dyDescent="0.4">
      <c r="A3" s="104" t="s">
        <v>0</v>
      </c>
      <c r="B3" s="104" t="s">
        <v>1</v>
      </c>
      <c r="C3" s="104" t="s">
        <v>2</v>
      </c>
      <c r="D3" s="104" t="s">
        <v>3</v>
      </c>
      <c r="E3" s="104" t="s">
        <v>4</v>
      </c>
      <c r="F3" s="45" t="s">
        <v>1289</v>
      </c>
      <c r="G3" s="45" t="s">
        <v>1290</v>
      </c>
    </row>
    <row r="4" spans="1:7" ht="15" thickBot="1" x14ac:dyDescent="0.4">
      <c r="A4" s="111" t="s">
        <v>5</v>
      </c>
      <c r="B4" s="111" t="s">
        <v>1188</v>
      </c>
      <c r="C4" s="111" t="s">
        <v>12</v>
      </c>
      <c r="D4" s="111" t="s">
        <v>1189</v>
      </c>
      <c r="E4" s="84"/>
      <c r="F4" s="115"/>
      <c r="G4" s="115"/>
    </row>
    <row r="5" spans="1:7" ht="44" thickBot="1" x14ac:dyDescent="0.4">
      <c r="A5" s="111" t="s">
        <v>10</v>
      </c>
      <c r="B5" s="111" t="s">
        <v>1190</v>
      </c>
      <c r="C5" s="111" t="s">
        <v>12</v>
      </c>
      <c r="D5" s="111" t="s">
        <v>1191</v>
      </c>
      <c r="E5" s="84"/>
      <c r="F5" s="115"/>
      <c r="G5" s="115"/>
    </row>
    <row r="6" spans="1:7" ht="15" thickBot="1" x14ac:dyDescent="0.4">
      <c r="A6" s="111" t="s">
        <v>14</v>
      </c>
      <c r="B6" s="111" t="s">
        <v>1192</v>
      </c>
      <c r="C6" s="111" t="s">
        <v>12</v>
      </c>
      <c r="D6" s="111" t="s">
        <v>424</v>
      </c>
      <c r="E6" s="84"/>
      <c r="F6" s="115"/>
      <c r="G6" s="115"/>
    </row>
    <row r="7" spans="1:7" ht="44" thickBot="1" x14ac:dyDescent="0.4">
      <c r="A7" s="111" t="s">
        <v>64</v>
      </c>
      <c r="B7" s="111" t="s">
        <v>1193</v>
      </c>
      <c r="C7" s="111" t="s">
        <v>12</v>
      </c>
      <c r="D7" s="111" t="s">
        <v>1194</v>
      </c>
      <c r="E7" s="84"/>
      <c r="F7" s="115"/>
      <c r="G7" s="115"/>
    </row>
    <row r="8" spans="1:7" ht="15" thickBot="1" x14ac:dyDescent="0.4">
      <c r="A8" s="111" t="s">
        <v>71</v>
      </c>
      <c r="B8" s="111" t="s">
        <v>1195</v>
      </c>
      <c r="C8" s="111" t="s">
        <v>12</v>
      </c>
      <c r="D8" s="111" t="s">
        <v>424</v>
      </c>
      <c r="E8" s="84"/>
      <c r="F8" s="115"/>
      <c r="G8" s="115"/>
    </row>
    <row r="9" spans="1:7" ht="44" thickBot="1" x14ac:dyDescent="0.4">
      <c r="A9" s="111" t="s">
        <v>75</v>
      </c>
      <c r="B9" s="111" t="s">
        <v>1196</v>
      </c>
      <c r="C9" s="111" t="s">
        <v>7</v>
      </c>
      <c r="D9" s="111" t="s">
        <v>1197</v>
      </c>
      <c r="E9" s="111" t="s">
        <v>1198</v>
      </c>
      <c r="F9" s="115"/>
      <c r="G9" s="115"/>
    </row>
    <row r="10" spans="1:7" ht="131" thickBot="1" x14ac:dyDescent="0.4">
      <c r="A10" s="111" t="s">
        <v>79</v>
      </c>
      <c r="B10" s="111" t="s">
        <v>1199</v>
      </c>
      <c r="C10" s="111" t="s">
        <v>7</v>
      </c>
      <c r="D10" s="111" t="s">
        <v>1200</v>
      </c>
      <c r="E10" s="111" t="s">
        <v>1201</v>
      </c>
      <c r="F10" s="115"/>
      <c r="G10" s="115"/>
    </row>
    <row r="11" spans="1:7" ht="15" customHeight="1" thickBot="1" x14ac:dyDescent="0.4">
      <c r="A11" s="159" t="s">
        <v>1202</v>
      </c>
      <c r="B11" s="160"/>
      <c r="C11" s="160"/>
      <c r="D11" s="160"/>
      <c r="E11" s="160"/>
      <c r="F11" s="160"/>
      <c r="G11" s="161"/>
    </row>
    <row r="12" spans="1:7" ht="15" thickBot="1" x14ac:dyDescent="0.4">
      <c r="A12" s="104" t="s">
        <v>0</v>
      </c>
      <c r="B12" s="104" t="s">
        <v>1</v>
      </c>
      <c r="C12" s="104" t="s">
        <v>2</v>
      </c>
      <c r="D12" s="104" t="s">
        <v>3</v>
      </c>
      <c r="E12" s="104" t="s">
        <v>4</v>
      </c>
      <c r="F12" s="45" t="s">
        <v>1289</v>
      </c>
      <c r="G12" s="45" t="s">
        <v>1290</v>
      </c>
    </row>
    <row r="13" spans="1:7" ht="15" thickBot="1" x14ac:dyDescent="0.4">
      <c r="A13" s="111">
        <v>1</v>
      </c>
      <c r="B13" s="111" t="s">
        <v>359</v>
      </c>
      <c r="C13" s="111" t="s">
        <v>12</v>
      </c>
      <c r="D13" s="111"/>
      <c r="E13" s="104"/>
      <c r="F13" s="115"/>
      <c r="G13" s="115"/>
    </row>
    <row r="14" spans="1:7" ht="29.5" thickBot="1" x14ac:dyDescent="0.4">
      <c r="A14" s="111">
        <v>2</v>
      </c>
      <c r="B14" s="111" t="s">
        <v>1203</v>
      </c>
      <c r="C14" s="111" t="s">
        <v>7</v>
      </c>
      <c r="D14" s="111" t="s">
        <v>1204</v>
      </c>
      <c r="E14" s="111" t="s">
        <v>1205</v>
      </c>
      <c r="F14" s="115"/>
      <c r="G14" s="115"/>
    </row>
    <row r="15" spans="1:7" ht="15" thickBot="1" x14ac:dyDescent="0.4">
      <c r="A15" s="111">
        <v>3</v>
      </c>
      <c r="B15" s="111" t="s">
        <v>1206</v>
      </c>
      <c r="C15" s="111" t="s">
        <v>12</v>
      </c>
      <c r="D15" s="111" t="s">
        <v>424</v>
      </c>
      <c r="E15" s="104"/>
      <c r="F15" s="115"/>
      <c r="G15" s="115"/>
    </row>
    <row r="16" spans="1:7" ht="73" thickBot="1" x14ac:dyDescent="0.4">
      <c r="A16" s="111">
        <v>4</v>
      </c>
      <c r="B16" s="111" t="s">
        <v>1207</v>
      </c>
      <c r="C16" s="111" t="s">
        <v>12</v>
      </c>
      <c r="D16" s="111" t="s">
        <v>424</v>
      </c>
      <c r="E16" s="104"/>
      <c r="F16" s="115"/>
      <c r="G16" s="115"/>
    </row>
    <row r="17" spans="1:7" ht="87.5" thickBot="1" x14ac:dyDescent="0.4">
      <c r="A17" s="111">
        <v>5</v>
      </c>
      <c r="B17" s="111" t="s">
        <v>1208</v>
      </c>
      <c r="C17" s="111" t="s">
        <v>7</v>
      </c>
      <c r="D17" s="111" t="s">
        <v>1209</v>
      </c>
      <c r="E17" s="111" t="s">
        <v>1210</v>
      </c>
      <c r="F17" s="115"/>
      <c r="G17" s="115"/>
    </row>
    <row r="18" spans="1:7" ht="15" customHeight="1" thickBot="1" x14ac:dyDescent="0.4">
      <c r="A18" s="159" t="s">
        <v>1211</v>
      </c>
      <c r="B18" s="160"/>
      <c r="C18" s="160"/>
      <c r="D18" s="160"/>
      <c r="E18" s="160"/>
      <c r="F18" s="160"/>
      <c r="G18" s="161"/>
    </row>
    <row r="19" spans="1:7" ht="15" thickBot="1" x14ac:dyDescent="0.4">
      <c r="A19" s="104" t="s">
        <v>0</v>
      </c>
      <c r="B19" s="104" t="s">
        <v>1</v>
      </c>
      <c r="C19" s="104" t="s">
        <v>2</v>
      </c>
      <c r="D19" s="104" t="s">
        <v>3</v>
      </c>
      <c r="E19" s="104" t="s">
        <v>4</v>
      </c>
      <c r="F19" s="45" t="s">
        <v>1289</v>
      </c>
      <c r="G19" s="45" t="s">
        <v>1290</v>
      </c>
    </row>
    <row r="20" spans="1:7" ht="58.5" thickBot="1" x14ac:dyDescent="0.4">
      <c r="A20" s="111" t="s">
        <v>5</v>
      </c>
      <c r="B20" s="111" t="s">
        <v>1212</v>
      </c>
      <c r="C20" s="111" t="s">
        <v>7</v>
      </c>
      <c r="D20" s="111" t="s">
        <v>1213</v>
      </c>
      <c r="E20" s="111" t="s">
        <v>1214</v>
      </c>
      <c r="F20" s="115"/>
      <c r="G20" s="115"/>
    </row>
    <row r="21" spans="1:7" ht="58.5" thickBot="1" x14ac:dyDescent="0.4">
      <c r="A21" s="111" t="s">
        <v>10</v>
      </c>
      <c r="B21" s="111" t="s">
        <v>1215</v>
      </c>
      <c r="C21" s="111" t="s">
        <v>12</v>
      </c>
      <c r="D21" s="111" t="s">
        <v>424</v>
      </c>
      <c r="E21" s="111"/>
      <c r="F21" s="115"/>
      <c r="G21" s="115"/>
    </row>
    <row r="22" spans="1:7" ht="15" thickBot="1" x14ac:dyDescent="0.4">
      <c r="A22" s="112">
        <v>2</v>
      </c>
      <c r="B22" s="111" t="s">
        <v>1216</v>
      </c>
      <c r="C22" s="111" t="s">
        <v>12</v>
      </c>
      <c r="D22" s="111" t="s">
        <v>359</v>
      </c>
      <c r="E22" s="111"/>
      <c r="F22" s="115"/>
      <c r="G22" s="115"/>
    </row>
    <row r="23" spans="1:7" ht="29.5" thickBot="1" x14ac:dyDescent="0.4">
      <c r="A23" s="112" t="s">
        <v>71</v>
      </c>
      <c r="B23" s="111" t="s">
        <v>1217</v>
      </c>
      <c r="C23" s="111" t="s">
        <v>12</v>
      </c>
      <c r="D23" s="111" t="s">
        <v>424</v>
      </c>
      <c r="E23" s="111"/>
      <c r="F23" s="115"/>
      <c r="G23" s="115"/>
    </row>
    <row r="24" spans="1:7" ht="102" thickBot="1" x14ac:dyDescent="0.4">
      <c r="A24" s="112" t="s">
        <v>75</v>
      </c>
      <c r="B24" s="111" t="s">
        <v>1218</v>
      </c>
      <c r="C24" s="111" t="s">
        <v>12</v>
      </c>
      <c r="D24" s="111" t="s">
        <v>424</v>
      </c>
      <c r="E24" s="111"/>
      <c r="F24" s="115"/>
      <c r="G24" s="115"/>
    </row>
    <row r="25" spans="1:7" ht="58.5" thickBot="1" x14ac:dyDescent="0.4">
      <c r="A25" s="112">
        <v>4</v>
      </c>
      <c r="B25" s="111" t="s">
        <v>1219</v>
      </c>
      <c r="C25" s="111" t="s">
        <v>12</v>
      </c>
      <c r="D25" s="111" t="s">
        <v>1220</v>
      </c>
      <c r="E25" s="111"/>
      <c r="F25" s="115"/>
      <c r="G25" s="115"/>
    </row>
    <row r="26" spans="1:7" ht="15" thickBot="1" x14ac:dyDescent="0.4">
      <c r="A26" s="111" t="s">
        <v>1221</v>
      </c>
      <c r="B26" s="111" t="s">
        <v>1222</v>
      </c>
      <c r="C26" s="111" t="s">
        <v>12</v>
      </c>
      <c r="D26" s="111" t="s">
        <v>13</v>
      </c>
      <c r="E26" s="111"/>
      <c r="F26" s="115"/>
      <c r="G26" s="115"/>
    </row>
    <row r="27" spans="1:7" ht="15" thickBot="1" x14ac:dyDescent="0.4">
      <c r="A27" s="111" t="s">
        <v>1223</v>
      </c>
      <c r="B27" s="111" t="s">
        <v>1224</v>
      </c>
      <c r="C27" s="111" t="s">
        <v>12</v>
      </c>
      <c r="D27" s="111" t="s">
        <v>13</v>
      </c>
      <c r="E27" s="111"/>
      <c r="F27" s="115"/>
      <c r="G27" s="115"/>
    </row>
    <row r="28" spans="1:7" ht="15" thickBot="1" x14ac:dyDescent="0.4">
      <c r="A28" s="111" t="s">
        <v>1225</v>
      </c>
      <c r="B28" s="111" t="s">
        <v>1226</v>
      </c>
      <c r="C28" s="111" t="s">
        <v>12</v>
      </c>
      <c r="D28" s="111" t="s">
        <v>13</v>
      </c>
      <c r="E28" s="111"/>
      <c r="F28" s="115"/>
      <c r="G28" s="115"/>
    </row>
    <row r="29" spans="1:7" ht="29.5" thickBot="1" x14ac:dyDescent="0.4">
      <c r="A29" s="111" t="s">
        <v>1227</v>
      </c>
      <c r="B29" s="111" t="s">
        <v>1228</v>
      </c>
      <c r="C29" s="111" t="s">
        <v>12</v>
      </c>
      <c r="D29" s="111" t="s">
        <v>13</v>
      </c>
      <c r="E29" s="111"/>
      <c r="F29" s="115"/>
      <c r="G29" s="115"/>
    </row>
    <row r="30" spans="1:7" ht="29.5" thickBot="1" x14ac:dyDescent="0.4">
      <c r="A30" s="111" t="s">
        <v>541</v>
      </c>
      <c r="B30" s="111" t="s">
        <v>1229</v>
      </c>
      <c r="C30" s="111" t="s">
        <v>12</v>
      </c>
      <c r="D30" s="111" t="s">
        <v>13</v>
      </c>
      <c r="E30" s="111"/>
      <c r="F30" s="115"/>
      <c r="G30" s="115"/>
    </row>
    <row r="31" spans="1:7" ht="44" thickBot="1" x14ac:dyDescent="0.4">
      <c r="A31" s="111" t="s">
        <v>544</v>
      </c>
      <c r="B31" s="111" t="s">
        <v>1230</v>
      </c>
      <c r="C31" s="111" t="s">
        <v>7</v>
      </c>
      <c r="D31" s="111" t="s">
        <v>1231</v>
      </c>
      <c r="E31" s="111" t="s">
        <v>1232</v>
      </c>
      <c r="F31" s="115"/>
      <c r="G31" s="115"/>
    </row>
    <row r="32" spans="1:7" ht="29.15" customHeight="1" thickBot="1" x14ac:dyDescent="0.4">
      <c r="A32" s="111" t="s">
        <v>248</v>
      </c>
      <c r="B32" s="111" t="s">
        <v>1233</v>
      </c>
      <c r="C32" s="111" t="s">
        <v>12</v>
      </c>
      <c r="D32" s="111" t="s">
        <v>13</v>
      </c>
      <c r="E32" s="111"/>
      <c r="F32" s="115"/>
      <c r="G32" s="115"/>
    </row>
    <row r="33" spans="1:7" ht="15" customHeight="1" thickBot="1" x14ac:dyDescent="0.4">
      <c r="A33" s="159" t="s">
        <v>1234</v>
      </c>
      <c r="B33" s="160"/>
      <c r="C33" s="160"/>
      <c r="D33" s="160"/>
      <c r="E33" s="160"/>
      <c r="F33" s="160"/>
      <c r="G33" s="161"/>
    </row>
    <row r="34" spans="1:7" ht="15" customHeight="1" thickBot="1" x14ac:dyDescent="0.4">
      <c r="A34" s="104" t="s">
        <v>0</v>
      </c>
      <c r="B34" s="104" t="s">
        <v>1</v>
      </c>
      <c r="C34" s="104" t="s">
        <v>2</v>
      </c>
      <c r="D34" s="104" t="s">
        <v>3</v>
      </c>
      <c r="E34" s="104" t="s">
        <v>4</v>
      </c>
      <c r="F34" s="45" t="s">
        <v>1289</v>
      </c>
      <c r="G34" s="45" t="s">
        <v>1290</v>
      </c>
    </row>
    <row r="35" spans="1:7" ht="29.5" thickBot="1" x14ac:dyDescent="0.4">
      <c r="A35" s="112">
        <v>1</v>
      </c>
      <c r="B35" s="111" t="s">
        <v>1235</v>
      </c>
      <c r="C35" s="111" t="s">
        <v>12</v>
      </c>
      <c r="D35" s="111" t="s">
        <v>13</v>
      </c>
      <c r="E35" s="111"/>
      <c r="F35" s="115"/>
      <c r="G35" s="115"/>
    </row>
    <row r="36" spans="1:7" ht="58.5" thickBot="1" x14ac:dyDescent="0.4">
      <c r="A36" s="111" t="s">
        <v>14</v>
      </c>
      <c r="B36" s="111" t="s">
        <v>1236</v>
      </c>
      <c r="C36" s="111" t="s">
        <v>7</v>
      </c>
      <c r="D36" s="111" t="s">
        <v>1237</v>
      </c>
      <c r="E36" s="111" t="s">
        <v>1238</v>
      </c>
      <c r="F36" s="115"/>
      <c r="G36" s="115"/>
    </row>
    <row r="37" spans="1:7" ht="58.5" thickBot="1" x14ac:dyDescent="0.4">
      <c r="A37" s="111" t="s">
        <v>64</v>
      </c>
      <c r="B37" s="111" t="s">
        <v>1239</v>
      </c>
      <c r="C37" s="111" t="s">
        <v>7</v>
      </c>
      <c r="D37" s="111" t="s">
        <v>1240</v>
      </c>
      <c r="E37" s="111" t="s">
        <v>1241</v>
      </c>
      <c r="F37" s="115"/>
      <c r="G37" s="115"/>
    </row>
    <row r="38" spans="1:7" ht="34.5" customHeight="1" thickBot="1" x14ac:dyDescent="0.4">
      <c r="A38" s="111" t="s">
        <v>71</v>
      </c>
      <c r="B38" s="111" t="s">
        <v>1242</v>
      </c>
      <c r="C38" s="111" t="s">
        <v>12</v>
      </c>
      <c r="D38" s="111" t="s">
        <v>1243</v>
      </c>
      <c r="E38" s="111"/>
      <c r="F38" s="115"/>
      <c r="G38" s="115"/>
    </row>
    <row r="39" spans="1:7" ht="60.65" customHeight="1" thickBot="1" x14ac:dyDescent="0.4">
      <c r="A39" s="111" t="s">
        <v>75</v>
      </c>
      <c r="B39" s="111" t="s">
        <v>1244</v>
      </c>
      <c r="C39" s="111" t="s">
        <v>12</v>
      </c>
      <c r="D39" s="111" t="s">
        <v>1245</v>
      </c>
      <c r="E39" s="111"/>
      <c r="F39" s="115"/>
      <c r="G39" s="115"/>
    </row>
    <row r="40" spans="1:7" ht="58.5" thickBot="1" x14ac:dyDescent="0.4">
      <c r="A40" s="111" t="s">
        <v>79</v>
      </c>
      <c r="B40" s="111" t="s">
        <v>1246</v>
      </c>
      <c r="C40" s="111" t="s">
        <v>12</v>
      </c>
      <c r="D40" s="111" t="s">
        <v>13</v>
      </c>
      <c r="E40" s="111"/>
      <c r="F40" s="115"/>
      <c r="G40" s="115"/>
    </row>
    <row r="41" spans="1:7" ht="15" customHeight="1" thickBot="1" x14ac:dyDescent="0.4">
      <c r="A41" s="159" t="s">
        <v>1247</v>
      </c>
      <c r="B41" s="160"/>
      <c r="C41" s="160"/>
      <c r="D41" s="160"/>
      <c r="E41" s="160"/>
      <c r="F41" s="160"/>
      <c r="G41" s="161"/>
    </row>
    <row r="42" spans="1:7" ht="15" thickBot="1" x14ac:dyDescent="0.4">
      <c r="A42" s="104" t="s">
        <v>0</v>
      </c>
      <c r="B42" s="104" t="s">
        <v>1</v>
      </c>
      <c r="C42" s="104" t="s">
        <v>2</v>
      </c>
      <c r="D42" s="104" t="s">
        <v>3</v>
      </c>
      <c r="E42" s="104" t="s">
        <v>4</v>
      </c>
      <c r="F42" s="45" t="s">
        <v>1289</v>
      </c>
      <c r="G42" s="45" t="s">
        <v>1290</v>
      </c>
    </row>
    <row r="43" spans="1:7" ht="44" thickBot="1" x14ac:dyDescent="0.4">
      <c r="A43" s="111" t="s">
        <v>5</v>
      </c>
      <c r="B43" s="111" t="s">
        <v>1248</v>
      </c>
      <c r="C43" s="111" t="s">
        <v>12</v>
      </c>
      <c r="D43" s="111" t="s">
        <v>1249</v>
      </c>
      <c r="E43" s="104"/>
      <c r="F43" s="115"/>
      <c r="G43" s="115"/>
    </row>
    <row r="44" spans="1:7" ht="58.5" thickBot="1" x14ac:dyDescent="0.4">
      <c r="A44" s="111" t="s">
        <v>10</v>
      </c>
      <c r="B44" s="111" t="s">
        <v>1250</v>
      </c>
      <c r="C44" s="111" t="s">
        <v>12</v>
      </c>
      <c r="D44" s="111" t="s">
        <v>1251</v>
      </c>
      <c r="E44" s="104"/>
      <c r="F44" s="115"/>
      <c r="G44" s="115"/>
    </row>
    <row r="45" spans="1:7" ht="15" thickBot="1" x14ac:dyDescent="0.4">
      <c r="A45" s="111" t="s">
        <v>60</v>
      </c>
      <c r="B45" s="111" t="s">
        <v>1252</v>
      </c>
      <c r="C45" s="111" t="s">
        <v>12</v>
      </c>
      <c r="D45" s="111" t="s">
        <v>13</v>
      </c>
      <c r="E45" s="104"/>
      <c r="F45" s="115"/>
      <c r="G45" s="115"/>
    </row>
    <row r="46" spans="1:7" ht="15" thickBot="1" x14ac:dyDescent="0.4">
      <c r="A46" s="111" t="s">
        <v>14</v>
      </c>
      <c r="B46" s="111" t="s">
        <v>1253</v>
      </c>
      <c r="C46" s="111" t="s">
        <v>12</v>
      </c>
      <c r="D46" s="111" t="s">
        <v>1254</v>
      </c>
      <c r="E46" s="104"/>
      <c r="F46" s="115"/>
      <c r="G46" s="115"/>
    </row>
    <row r="47" spans="1:7" ht="14.5" customHeight="1" thickBot="1" x14ac:dyDescent="0.4">
      <c r="A47" s="111" t="s">
        <v>64</v>
      </c>
      <c r="B47" s="111" t="s">
        <v>1255</v>
      </c>
      <c r="C47" s="111" t="s">
        <v>12</v>
      </c>
      <c r="D47" s="111" t="s">
        <v>379</v>
      </c>
      <c r="E47" s="104"/>
      <c r="F47" s="115"/>
      <c r="G47" s="115"/>
    </row>
    <row r="48" spans="1:7" ht="44" thickBot="1" x14ac:dyDescent="0.4">
      <c r="A48" s="111" t="s">
        <v>68</v>
      </c>
      <c r="B48" s="111" t="s">
        <v>1256</v>
      </c>
      <c r="C48" s="111" t="s">
        <v>12</v>
      </c>
      <c r="D48" s="111" t="s">
        <v>379</v>
      </c>
      <c r="E48" s="104"/>
      <c r="F48" s="115"/>
      <c r="G48" s="115"/>
    </row>
    <row r="49" spans="1:7" ht="102" thickBot="1" x14ac:dyDescent="0.4">
      <c r="A49" s="111">
        <v>3</v>
      </c>
      <c r="B49" s="111" t="s">
        <v>1257</v>
      </c>
      <c r="C49" s="111" t="s">
        <v>12</v>
      </c>
      <c r="D49" s="111" t="s">
        <v>1258</v>
      </c>
      <c r="E49" s="104"/>
      <c r="F49" s="115"/>
      <c r="G49" s="115"/>
    </row>
    <row r="50" spans="1:7" ht="15" customHeight="1" thickBot="1" x14ac:dyDescent="0.4">
      <c r="A50" s="159" t="s">
        <v>1259</v>
      </c>
      <c r="B50" s="160"/>
      <c r="C50" s="160"/>
      <c r="D50" s="160"/>
      <c r="E50" s="160"/>
      <c r="F50" s="160"/>
      <c r="G50" s="161"/>
    </row>
    <row r="51" spans="1:7" ht="15" customHeight="1" thickBot="1" x14ac:dyDescent="0.4">
      <c r="A51" s="159" t="s">
        <v>1260</v>
      </c>
      <c r="B51" s="160"/>
      <c r="C51" s="160"/>
      <c r="D51" s="160"/>
      <c r="E51" s="160"/>
      <c r="F51" s="160"/>
      <c r="G51" s="161"/>
    </row>
    <row r="52" spans="1:7" ht="15" thickBot="1" x14ac:dyDescent="0.4">
      <c r="A52" s="104" t="s">
        <v>0</v>
      </c>
      <c r="B52" s="104" t="s">
        <v>1</v>
      </c>
      <c r="C52" s="104" t="s">
        <v>2</v>
      </c>
      <c r="D52" s="104" t="s">
        <v>3</v>
      </c>
      <c r="E52" s="104" t="s">
        <v>4</v>
      </c>
      <c r="F52" s="45" t="s">
        <v>1289</v>
      </c>
      <c r="G52" s="45" t="s">
        <v>1290</v>
      </c>
    </row>
    <row r="53" spans="1:7" ht="44" thickBot="1" x14ac:dyDescent="0.4">
      <c r="A53" s="111" t="s">
        <v>5</v>
      </c>
      <c r="B53" s="111" t="s">
        <v>1261</v>
      </c>
      <c r="C53" s="111" t="s">
        <v>12</v>
      </c>
      <c r="D53" s="111" t="s">
        <v>424</v>
      </c>
      <c r="E53" s="104"/>
      <c r="F53" s="115"/>
      <c r="G53" s="115"/>
    </row>
    <row r="54" spans="1:7" ht="102" thickBot="1" x14ac:dyDescent="0.4">
      <c r="A54" s="111" t="s">
        <v>10</v>
      </c>
      <c r="B54" s="111" t="s">
        <v>1262</v>
      </c>
      <c r="C54" s="111" t="s">
        <v>7</v>
      </c>
      <c r="D54" s="111" t="s">
        <v>1263</v>
      </c>
      <c r="E54" s="111" t="s">
        <v>1264</v>
      </c>
      <c r="F54" s="115"/>
      <c r="G54" s="115"/>
    </row>
    <row r="55" spans="1:7" ht="87.5" thickBot="1" x14ac:dyDescent="0.4">
      <c r="A55" s="111" t="s">
        <v>60</v>
      </c>
      <c r="B55" s="111" t="s">
        <v>1265</v>
      </c>
      <c r="C55" s="111" t="s">
        <v>12</v>
      </c>
      <c r="D55" s="111" t="s">
        <v>1266</v>
      </c>
      <c r="E55" s="104"/>
      <c r="F55" s="115"/>
      <c r="G55" s="115"/>
    </row>
    <row r="56" spans="1:7" ht="15" customHeight="1" thickBot="1" x14ac:dyDescent="0.4">
      <c r="A56" s="159" t="s">
        <v>1267</v>
      </c>
      <c r="B56" s="160"/>
      <c r="C56" s="160"/>
      <c r="D56" s="160"/>
      <c r="E56" s="160"/>
      <c r="F56" s="160"/>
      <c r="G56" s="161"/>
    </row>
    <row r="57" spans="1:7" ht="15" thickBot="1" x14ac:dyDescent="0.4">
      <c r="A57" s="104" t="s">
        <v>0</v>
      </c>
      <c r="B57" s="104" t="s">
        <v>1</v>
      </c>
      <c r="C57" s="104" t="s">
        <v>2</v>
      </c>
      <c r="D57" s="104" t="s">
        <v>3</v>
      </c>
      <c r="E57" s="104" t="s">
        <v>4</v>
      </c>
      <c r="F57" s="45" t="s">
        <v>1289</v>
      </c>
      <c r="G57" s="45" t="s">
        <v>1290</v>
      </c>
    </row>
    <row r="58" spans="1:7" ht="58.5" thickBot="1" x14ac:dyDescent="0.4">
      <c r="A58" s="111" t="s">
        <v>5</v>
      </c>
      <c r="B58" s="111" t="s">
        <v>1268</v>
      </c>
      <c r="C58" s="111" t="s">
        <v>12</v>
      </c>
      <c r="D58" s="111" t="s">
        <v>1269</v>
      </c>
      <c r="E58" s="104"/>
      <c r="F58" s="115"/>
      <c r="G58" s="115"/>
    </row>
    <row r="59" spans="1:7" ht="29.5" thickBot="1" x14ac:dyDescent="0.4">
      <c r="A59" s="111" t="s">
        <v>10</v>
      </c>
      <c r="B59" s="111" t="s">
        <v>1270</v>
      </c>
      <c r="C59" s="111" t="s">
        <v>12</v>
      </c>
      <c r="D59" s="111" t="s">
        <v>13</v>
      </c>
      <c r="E59" s="104"/>
      <c r="F59" s="115"/>
      <c r="G59" s="115"/>
    </row>
    <row r="60" spans="1:7" ht="29.5" thickBot="1" x14ac:dyDescent="0.4">
      <c r="A60" s="111" t="s">
        <v>60</v>
      </c>
      <c r="B60" s="111" t="s">
        <v>1271</v>
      </c>
      <c r="C60" s="111" t="s">
        <v>12</v>
      </c>
      <c r="D60" s="111" t="s">
        <v>13</v>
      </c>
      <c r="E60" s="104"/>
      <c r="F60" s="115"/>
      <c r="G60" s="115"/>
    </row>
    <row r="61" spans="1:7" ht="44" thickBot="1" x14ac:dyDescent="0.4">
      <c r="A61" s="111" t="s">
        <v>416</v>
      </c>
      <c r="B61" s="111" t="s">
        <v>1272</v>
      </c>
      <c r="C61" s="111" t="s">
        <v>12</v>
      </c>
      <c r="D61" s="111" t="s">
        <v>314</v>
      </c>
      <c r="E61" s="104"/>
      <c r="F61" s="115"/>
      <c r="G61" s="115"/>
    </row>
    <row r="62" spans="1:7" ht="58.5" thickBot="1" x14ac:dyDescent="0.4">
      <c r="A62" s="111" t="s">
        <v>14</v>
      </c>
      <c r="B62" s="111" t="s">
        <v>1273</v>
      </c>
      <c r="C62" s="111" t="s">
        <v>7</v>
      </c>
      <c r="D62" s="111" t="s">
        <v>1274</v>
      </c>
      <c r="E62" s="111" t="s">
        <v>1275</v>
      </c>
      <c r="F62" s="115"/>
      <c r="G62" s="115"/>
    </row>
    <row r="63" spans="1:7" ht="15" thickBot="1" x14ac:dyDescent="0.4">
      <c r="A63" s="111" t="s">
        <v>17</v>
      </c>
      <c r="B63" s="111" t="s">
        <v>1276</v>
      </c>
      <c r="C63" s="111" t="s">
        <v>12</v>
      </c>
      <c r="D63" s="111" t="s">
        <v>13</v>
      </c>
      <c r="E63" s="111"/>
      <c r="F63" s="115"/>
      <c r="G63" s="115"/>
    </row>
    <row r="64" spans="1:7" ht="15" thickBot="1" x14ac:dyDescent="0.4">
      <c r="A64" s="111" t="s">
        <v>19</v>
      </c>
      <c r="B64" s="111" t="s">
        <v>1277</v>
      </c>
      <c r="C64" s="111" t="s">
        <v>12</v>
      </c>
      <c r="D64" s="111" t="s">
        <v>13</v>
      </c>
      <c r="E64" s="111"/>
      <c r="F64" s="115"/>
      <c r="G64" s="115"/>
    </row>
    <row r="65" spans="1:7" ht="15" thickBot="1" x14ac:dyDescent="0.4">
      <c r="A65" s="111" t="s">
        <v>21</v>
      </c>
      <c r="B65" s="111" t="s">
        <v>1278</v>
      </c>
      <c r="C65" s="111" t="s">
        <v>12</v>
      </c>
      <c r="D65" s="111" t="s">
        <v>13</v>
      </c>
      <c r="E65" s="111"/>
      <c r="F65" s="115"/>
      <c r="G65" s="115"/>
    </row>
    <row r="66" spans="1:7" ht="15" thickBot="1" x14ac:dyDescent="0.4">
      <c r="A66" s="111" t="s">
        <v>325</v>
      </c>
      <c r="B66" s="111" t="s">
        <v>1279</v>
      </c>
      <c r="C66" s="111" t="s">
        <v>12</v>
      </c>
      <c r="D66" s="111" t="s">
        <v>13</v>
      </c>
      <c r="E66" s="111"/>
      <c r="F66" s="115"/>
      <c r="G66" s="115"/>
    </row>
    <row r="67" spans="1:7" ht="44" thickBot="1" x14ac:dyDescent="0.4">
      <c r="A67" s="111" t="s">
        <v>68</v>
      </c>
      <c r="B67" s="111" t="s">
        <v>1280</v>
      </c>
      <c r="C67" s="111" t="s">
        <v>12</v>
      </c>
      <c r="D67" s="111" t="s">
        <v>13</v>
      </c>
      <c r="E67" s="111"/>
      <c r="F67" s="115"/>
      <c r="G67" s="115"/>
    </row>
    <row r="68" spans="1:7" ht="15" customHeight="1" thickBot="1" x14ac:dyDescent="0.4">
      <c r="A68" s="159" t="s">
        <v>1281</v>
      </c>
      <c r="B68" s="160"/>
      <c r="C68" s="160"/>
      <c r="D68" s="160"/>
      <c r="E68" s="160"/>
      <c r="F68" s="160"/>
      <c r="G68" s="161"/>
    </row>
    <row r="69" spans="1:7" ht="15" thickBot="1" x14ac:dyDescent="0.4">
      <c r="A69" s="104" t="s">
        <v>0</v>
      </c>
      <c r="B69" s="104" t="s">
        <v>1</v>
      </c>
      <c r="C69" s="104" t="s">
        <v>2</v>
      </c>
      <c r="D69" s="104" t="s">
        <v>3</v>
      </c>
      <c r="E69" s="104" t="s">
        <v>4</v>
      </c>
      <c r="F69" s="45" t="s">
        <v>1289</v>
      </c>
      <c r="G69" s="45" t="s">
        <v>1290</v>
      </c>
    </row>
    <row r="70" spans="1:7" ht="44" thickBot="1" x14ac:dyDescent="0.4">
      <c r="A70" s="111">
        <v>1</v>
      </c>
      <c r="B70" s="111" t="s">
        <v>1282</v>
      </c>
      <c r="C70" s="111" t="s">
        <v>12</v>
      </c>
      <c r="D70" s="111" t="s">
        <v>1283</v>
      </c>
      <c r="E70" s="104"/>
      <c r="F70" s="115"/>
      <c r="G70" s="115"/>
    </row>
    <row r="71" spans="1:7" ht="29.5" thickBot="1" x14ac:dyDescent="0.4">
      <c r="A71" s="111">
        <v>2</v>
      </c>
      <c r="B71" s="111" t="s">
        <v>1284</v>
      </c>
      <c r="C71" s="111" t="s">
        <v>12</v>
      </c>
      <c r="D71" s="111" t="s">
        <v>13</v>
      </c>
      <c r="E71" s="104"/>
      <c r="F71" s="115"/>
      <c r="G71" s="115"/>
    </row>
    <row r="72" spans="1:7" ht="44" thickBot="1" x14ac:dyDescent="0.4">
      <c r="A72" s="111">
        <v>3</v>
      </c>
      <c r="B72" s="111" t="s">
        <v>1285</v>
      </c>
      <c r="C72" s="111" t="s">
        <v>12</v>
      </c>
      <c r="D72" s="111" t="s">
        <v>1286</v>
      </c>
      <c r="E72" s="104"/>
      <c r="F72" s="115"/>
      <c r="G72" s="115"/>
    </row>
    <row r="73" spans="1:7" x14ac:dyDescent="0.35">
      <c r="A73" s="55"/>
      <c r="B73" s="55"/>
      <c r="C73" s="55"/>
      <c r="D73" s="55"/>
      <c r="E73" s="55"/>
      <c r="F73" s="55"/>
      <c r="G73" s="55"/>
    </row>
    <row r="74" spans="1:7" x14ac:dyDescent="0.35">
      <c r="A74" s="55"/>
      <c r="B74" s="55"/>
      <c r="C74" s="55"/>
      <c r="D74" s="55"/>
      <c r="E74" s="55" t="s">
        <v>1311</v>
      </c>
      <c r="F74" s="55">
        <f>COUNTA(F4:F10,F13:F17,F20:F32,F35:F40,F43:F49,F53:F55,F58:F67,F70:F72)</f>
        <v>0</v>
      </c>
      <c r="G74" s="55"/>
    </row>
    <row r="75" spans="1:7" x14ac:dyDescent="0.35">
      <c r="A75" s="55"/>
      <c r="B75" s="55"/>
      <c r="C75" s="55"/>
      <c r="D75" s="55"/>
      <c r="E75" s="55" t="s">
        <v>1312</v>
      </c>
      <c r="F75" s="55">
        <f>54-F74</f>
        <v>54</v>
      </c>
      <c r="G75" s="55"/>
    </row>
    <row r="76" spans="1:7" x14ac:dyDescent="0.35">
      <c r="A76" s="55"/>
      <c r="B76" s="55"/>
      <c r="C76" s="55"/>
      <c r="D76" s="55"/>
      <c r="E76" s="55" t="s">
        <v>1321</v>
      </c>
      <c r="F76" s="88">
        <f>F75/54*100</f>
        <v>100</v>
      </c>
      <c r="G76" s="55"/>
    </row>
  </sheetData>
  <sheetProtection algorithmName="SHA-512" hashValue="a2MfNwSbpGO0xX8DKCSzuQXvTh8C2HxsX7nZN4ac5C+/4dbcRv+FK/mmnZ5NNntawEjrxbeeAZu25lS8p9AHzA==" saltValue="Z3mqRkuN1SDEDsUL8plqNg==" spinCount="100000" sheet="1" objects="1" scenarios="1" selectLockedCells="1"/>
  <mergeCells count="10">
    <mergeCell ref="A1:G1"/>
    <mergeCell ref="A2:G2"/>
    <mergeCell ref="A11:G11"/>
    <mergeCell ref="A18:G18"/>
    <mergeCell ref="A33:G33"/>
    <mergeCell ref="A41:G41"/>
    <mergeCell ref="A50:G50"/>
    <mergeCell ref="A51:G51"/>
    <mergeCell ref="A56:G56"/>
    <mergeCell ref="A68:G68"/>
  </mergeCells>
  <conditionalFormatting sqref="F70:G72">
    <cfRule type="containsBlanks" dxfId="7" priority="8">
      <formula>LEN(TRIM(F70))=0</formula>
    </cfRule>
  </conditionalFormatting>
  <conditionalFormatting sqref="F58:G67">
    <cfRule type="containsBlanks" dxfId="6" priority="7">
      <formula>LEN(TRIM(F58))=0</formula>
    </cfRule>
  </conditionalFormatting>
  <conditionalFormatting sqref="F53:G55">
    <cfRule type="containsBlanks" dxfId="5" priority="6">
      <formula>LEN(TRIM(F53))=0</formula>
    </cfRule>
  </conditionalFormatting>
  <conditionalFormatting sqref="F43:G49">
    <cfRule type="containsBlanks" dxfId="4" priority="5">
      <formula>LEN(TRIM(F43))=0</formula>
    </cfRule>
  </conditionalFormatting>
  <conditionalFormatting sqref="F35:G40">
    <cfRule type="containsBlanks" dxfId="3" priority="4">
      <formula>LEN(TRIM(F35))=0</formula>
    </cfRule>
  </conditionalFormatting>
  <conditionalFormatting sqref="F20:G32">
    <cfRule type="containsBlanks" dxfId="2" priority="3">
      <formula>LEN(TRIM(F20))=0</formula>
    </cfRule>
  </conditionalFormatting>
  <conditionalFormatting sqref="F13:G17">
    <cfRule type="containsBlanks" dxfId="1" priority="2">
      <formula>LEN(TRIM(F13))=0</formula>
    </cfRule>
  </conditionalFormatting>
  <conditionalFormatting sqref="F4:G10">
    <cfRule type="containsBlanks" dxfId="0" priority="1">
      <formula>LEN(TRIM(F4))=0</formula>
    </cfRule>
  </conditionalFormatting>
  <dataValidations count="12">
    <dataValidation type="custom" allowBlank="1" showInputMessage="1" showErrorMessage="1" sqref="F5:F8">
      <formula1>EXACT(F5:F9,"ND")</formula1>
    </dataValidation>
    <dataValidation type="custom" allowBlank="1" showInputMessage="1" showErrorMessage="1" sqref="F10">
      <formula1>EXACT(F10:F11,"D")</formula1>
    </dataValidation>
    <dataValidation type="custom" allowBlank="1" showInputMessage="1" showErrorMessage="1" error="Use this cell only if the trainee's evaluation does not match the master score in column C." sqref="F4 F63:F67">
      <formula1>EXACT(F4:F8,"ND")</formula1>
    </dataValidation>
    <dataValidation type="custom" allowBlank="1" showInputMessage="1" showErrorMessage="1" error="Use this cell only if the trainee's evaluation does not match the master score in column C." sqref="F9 F36:F37">
      <formula1>EXACT(F9:F10,"D")</formula1>
    </dataValidation>
    <dataValidation type="custom" allowBlank="1" showInputMessage="1" showErrorMessage="1" error="Use this cell only if the trainee's evaluation does not match the master score in column C." sqref="F13 F32 F35 F55">
      <formula1>EXACT(F13,"ND")</formula1>
    </dataValidation>
    <dataValidation type="custom" allowBlank="1" showInputMessage="1" showErrorMessage="1" error="Use this cell only if the trainee's evaluation does not match the master score in column C." sqref="F14 F17 F20 F31 F54 F62">
      <formula1>EXACT(F14,"D")</formula1>
    </dataValidation>
    <dataValidation type="custom" allowBlank="1" showInputMessage="1" showErrorMessage="1" error="Use this cell only if the trainee's evaluation does not match the master score in column C." sqref="F15:F16">
      <formula1>EXACT(F15:F16,"ND")</formula1>
    </dataValidation>
    <dataValidation type="custom" allowBlank="1" showInputMessage="1" showErrorMessage="1" error="Use this cell only if the trainee's evaluation does not match the master score in column C." sqref="F21:F30">
      <formula1>EXACT(F21:F30,"ND")</formula1>
    </dataValidation>
    <dataValidation type="custom" allowBlank="1" showInputMessage="1" showErrorMessage="1" error="Use this cell only if the trainee's evaluation does not match the master score in column C." sqref="F38:F40 F70:F72">
      <formula1>EXACT(F38:F40,"ND")</formula1>
    </dataValidation>
    <dataValidation type="custom" allowBlank="1" showInputMessage="1" showErrorMessage="1" error="Use this cell only if the trainee's evaluation does not match the master score in column C." sqref="F43:F49">
      <formula1>EXACT(F43:F49,"ND")</formula1>
    </dataValidation>
    <dataValidation type="custom" allowBlank="1" showInputMessage="1" showErrorMessage="1" error="Use this cell only if the trainee's evaluation does not match the master score in column C." sqref="F53">
      <formula1>EXACT(F53,"ND")</formula1>
    </dataValidation>
    <dataValidation type="custom" allowBlank="1" showInputMessage="1" showErrorMessage="1" error="Use this cell only if the trainee's evaluation does not match the master score in column C." sqref="F58:F61">
      <formula1>EXACT(F58:F61,"ND")</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
  <sheetViews>
    <sheetView workbookViewId="0">
      <selection activeCell="I12" sqref="I12"/>
    </sheetView>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CE3EC"/>
  </sheetPr>
  <dimension ref="A1:U33"/>
  <sheetViews>
    <sheetView workbookViewId="0">
      <selection activeCell="C4" sqref="C4"/>
    </sheetView>
  </sheetViews>
  <sheetFormatPr defaultRowHeight="14.5" x14ac:dyDescent="0.35"/>
  <cols>
    <col min="1" max="1" width="3.1796875" customWidth="1"/>
    <col min="2" max="2" width="3.54296875" customWidth="1"/>
    <col min="3" max="3" width="3.26953125" customWidth="1"/>
  </cols>
  <sheetData>
    <row r="1" spans="1:21" ht="21" x14ac:dyDescent="0.5">
      <c r="A1" s="150" t="s">
        <v>1334</v>
      </c>
      <c r="B1" s="151"/>
      <c r="C1" s="151"/>
      <c r="D1" s="151"/>
      <c r="E1" s="151"/>
      <c r="F1" s="151"/>
      <c r="G1" s="151"/>
      <c r="H1" s="151"/>
      <c r="I1" s="151"/>
      <c r="J1" s="151"/>
      <c r="K1" s="151"/>
      <c r="L1" s="151"/>
      <c r="M1" s="151"/>
      <c r="N1" s="151"/>
      <c r="O1" s="151"/>
      <c r="P1" s="151"/>
      <c r="Q1" s="151"/>
      <c r="R1" s="151"/>
      <c r="S1" s="151"/>
      <c r="T1" s="152"/>
    </row>
    <row r="2" spans="1:21" x14ac:dyDescent="0.35">
      <c r="A2" s="128"/>
      <c r="B2" s="128"/>
      <c r="C2" s="128"/>
      <c r="D2" s="128"/>
      <c r="E2" s="128"/>
      <c r="F2" s="128"/>
      <c r="G2" s="128"/>
      <c r="H2" s="128"/>
      <c r="I2" s="128"/>
      <c r="J2" s="128"/>
      <c r="K2" s="128"/>
      <c r="L2" s="128"/>
      <c r="M2" s="128"/>
      <c r="N2" s="128"/>
      <c r="O2" s="128"/>
      <c r="P2" s="128"/>
      <c r="Q2" s="128"/>
      <c r="R2" s="128"/>
      <c r="S2" s="128"/>
      <c r="T2" s="128"/>
      <c r="U2" s="128"/>
    </row>
    <row r="3" spans="1:21" ht="19.5" customHeight="1" x14ac:dyDescent="0.35">
      <c r="A3" s="128">
        <v>1</v>
      </c>
      <c r="B3" s="129" t="s">
        <v>1350</v>
      </c>
      <c r="C3" s="128"/>
      <c r="D3" s="128"/>
      <c r="E3" s="128"/>
      <c r="F3" s="128"/>
      <c r="G3" s="128"/>
      <c r="H3" s="128"/>
      <c r="I3" s="128"/>
      <c r="J3" s="128"/>
      <c r="K3" s="128"/>
      <c r="L3" s="128"/>
      <c r="M3" s="128"/>
      <c r="N3" s="128"/>
      <c r="O3" s="128"/>
      <c r="P3" s="128"/>
      <c r="Q3" s="128"/>
      <c r="R3" s="128"/>
      <c r="S3" s="128"/>
      <c r="T3" s="128"/>
      <c r="U3" s="128"/>
    </row>
    <row r="4" spans="1:21" ht="19" customHeight="1" x14ac:dyDescent="0.35">
      <c r="A4" s="128"/>
      <c r="B4" s="129" t="s">
        <v>1359</v>
      </c>
      <c r="C4" s="128"/>
      <c r="D4" s="128"/>
      <c r="E4" s="128"/>
      <c r="F4" s="128"/>
      <c r="G4" s="128"/>
      <c r="H4" s="128"/>
      <c r="I4" s="128"/>
      <c r="J4" s="128"/>
      <c r="K4" s="128"/>
      <c r="L4" s="128"/>
      <c r="M4" s="128"/>
      <c r="N4" s="128"/>
      <c r="O4" s="128"/>
      <c r="P4" s="128"/>
      <c r="Q4" s="128"/>
      <c r="R4" s="128"/>
      <c r="S4" s="128"/>
      <c r="T4" s="128"/>
      <c r="U4" s="128"/>
    </row>
    <row r="5" spans="1:21" ht="17.5" customHeight="1" x14ac:dyDescent="0.35">
      <c r="A5" s="128">
        <v>2</v>
      </c>
      <c r="B5" s="129" t="s">
        <v>1351</v>
      </c>
      <c r="C5" s="128"/>
      <c r="D5" s="128"/>
      <c r="E5" s="128"/>
      <c r="F5" s="128"/>
      <c r="G5" s="128"/>
      <c r="H5" s="128"/>
      <c r="I5" s="128"/>
      <c r="J5" s="128"/>
      <c r="K5" s="128"/>
      <c r="L5" s="128"/>
      <c r="M5" s="128"/>
      <c r="N5" s="128"/>
      <c r="O5" s="128"/>
      <c r="P5" s="128"/>
      <c r="Q5" s="128"/>
      <c r="R5" s="128"/>
      <c r="S5" s="128"/>
      <c r="T5" s="128"/>
      <c r="U5" s="128"/>
    </row>
    <row r="6" spans="1:21" ht="17.5" customHeight="1" x14ac:dyDescent="0.35">
      <c r="A6" s="128">
        <v>3</v>
      </c>
      <c r="B6" s="144" t="s">
        <v>1356</v>
      </c>
      <c r="C6" s="128"/>
      <c r="D6" s="128"/>
      <c r="E6" s="128"/>
      <c r="F6" s="128"/>
      <c r="G6" s="128"/>
      <c r="H6" s="128"/>
      <c r="I6" s="128"/>
      <c r="J6" s="128"/>
      <c r="K6" s="128"/>
      <c r="L6" s="128"/>
      <c r="M6" s="128"/>
      <c r="N6" s="128"/>
      <c r="O6" s="128"/>
      <c r="P6" s="128"/>
      <c r="Q6" s="128"/>
      <c r="R6" s="128"/>
      <c r="S6" s="128"/>
      <c r="T6" s="128"/>
      <c r="U6" s="128"/>
    </row>
    <row r="7" spans="1:21" ht="17" customHeight="1" x14ac:dyDescent="0.35">
      <c r="A7" s="145">
        <v>4</v>
      </c>
      <c r="B7" s="144" t="s">
        <v>1352</v>
      </c>
      <c r="C7" s="128"/>
      <c r="D7" s="128"/>
      <c r="E7" s="128"/>
      <c r="F7" s="128"/>
      <c r="G7" s="128"/>
      <c r="H7" s="128"/>
      <c r="I7" s="128"/>
      <c r="J7" s="128"/>
      <c r="K7" s="128"/>
      <c r="L7" s="128"/>
      <c r="M7" s="128"/>
      <c r="N7" s="128"/>
      <c r="O7" s="128"/>
      <c r="P7" s="128"/>
      <c r="Q7" s="128"/>
      <c r="R7" s="128"/>
      <c r="S7" s="128"/>
      <c r="T7" s="128"/>
      <c r="U7" s="128"/>
    </row>
    <row r="8" spans="1:21" ht="18" customHeight="1" x14ac:dyDescent="0.35">
      <c r="A8" s="129">
        <v>5</v>
      </c>
      <c r="B8" s="129" t="s">
        <v>1322</v>
      </c>
      <c r="C8" s="129"/>
      <c r="D8" s="129"/>
      <c r="E8" s="129"/>
      <c r="F8" s="129"/>
      <c r="G8" s="129"/>
      <c r="H8" s="129"/>
      <c r="I8" s="129"/>
      <c r="J8" s="129"/>
      <c r="K8" s="129"/>
      <c r="L8" s="128"/>
      <c r="M8" s="128"/>
      <c r="N8" s="128"/>
      <c r="O8" s="128"/>
      <c r="P8" s="128"/>
      <c r="Q8" s="128"/>
      <c r="R8" s="128"/>
      <c r="S8" s="128"/>
      <c r="T8" s="128"/>
      <c r="U8" s="128"/>
    </row>
    <row r="9" spans="1:21" ht="18" customHeight="1" x14ac:dyDescent="0.35">
      <c r="A9" s="129">
        <v>6</v>
      </c>
      <c r="B9" s="129" t="s">
        <v>1323</v>
      </c>
      <c r="C9" s="129"/>
      <c r="D9" s="129"/>
      <c r="E9" s="129"/>
      <c r="F9" s="129"/>
      <c r="G9" s="129"/>
      <c r="H9" s="129"/>
      <c r="I9" s="129"/>
      <c r="J9" s="129"/>
      <c r="K9" s="129"/>
      <c r="L9" s="128"/>
      <c r="M9" s="128"/>
      <c r="N9" s="128"/>
      <c r="O9" s="128"/>
      <c r="P9" s="128"/>
      <c r="Q9" s="128"/>
      <c r="R9" s="128"/>
      <c r="S9" s="128"/>
      <c r="T9" s="128"/>
      <c r="U9" s="128"/>
    </row>
    <row r="10" spans="1:21" ht="18" customHeight="1" x14ac:dyDescent="0.35">
      <c r="A10" s="129">
        <v>7</v>
      </c>
      <c r="B10" s="129" t="s">
        <v>1324</v>
      </c>
      <c r="C10" s="129"/>
      <c r="D10" s="129"/>
      <c r="E10" s="129"/>
      <c r="F10" s="129"/>
      <c r="G10" s="129"/>
      <c r="H10" s="129"/>
      <c r="I10" s="129"/>
      <c r="J10" s="129"/>
      <c r="K10" s="129"/>
      <c r="L10" s="128"/>
      <c r="M10" s="128"/>
      <c r="N10" s="128"/>
      <c r="O10" s="128"/>
      <c r="P10" s="128"/>
      <c r="Q10" s="128"/>
      <c r="R10" s="128"/>
      <c r="S10" s="128"/>
      <c r="T10" s="128"/>
      <c r="U10" s="128"/>
    </row>
    <row r="11" spans="1:21" ht="18" customHeight="1" x14ac:dyDescent="0.35">
      <c r="A11" s="129">
        <v>8</v>
      </c>
      <c r="B11" s="129" t="s">
        <v>1325</v>
      </c>
      <c r="C11" s="129"/>
      <c r="D11" s="129"/>
      <c r="E11" s="129"/>
      <c r="F11" s="129"/>
      <c r="G11" s="129"/>
      <c r="H11" s="129"/>
      <c r="I11" s="129"/>
      <c r="J11" s="129"/>
      <c r="K11" s="129"/>
      <c r="L11" s="128"/>
      <c r="M11" s="128"/>
      <c r="N11" s="128"/>
      <c r="O11" s="128"/>
      <c r="P11" s="128"/>
      <c r="Q11" s="128"/>
      <c r="R11" s="128"/>
      <c r="S11" s="128"/>
      <c r="T11" s="128"/>
      <c r="U11" s="128"/>
    </row>
    <row r="12" spans="1:21" ht="18" customHeight="1" x14ac:dyDescent="0.35">
      <c r="A12" s="129"/>
      <c r="B12" s="129" t="s">
        <v>1326</v>
      </c>
      <c r="C12" s="129" t="s">
        <v>1357</v>
      </c>
      <c r="D12" s="129"/>
      <c r="E12" s="129"/>
      <c r="F12" s="129"/>
      <c r="G12" s="129"/>
      <c r="H12" s="129"/>
      <c r="I12" s="129"/>
      <c r="J12" s="129"/>
      <c r="K12" s="129"/>
      <c r="L12" s="128"/>
      <c r="M12" s="128"/>
      <c r="N12" s="128"/>
      <c r="O12" s="128"/>
      <c r="P12" s="128"/>
      <c r="Q12" s="128"/>
      <c r="R12" s="128"/>
      <c r="S12" s="128"/>
      <c r="T12" s="128"/>
      <c r="U12" s="128"/>
    </row>
    <row r="13" spans="1:21" ht="18" customHeight="1" x14ac:dyDescent="0.35">
      <c r="A13" s="129"/>
      <c r="B13" s="129" t="s">
        <v>1327</v>
      </c>
      <c r="C13" s="129" t="s">
        <v>1346</v>
      </c>
      <c r="D13" s="129"/>
      <c r="E13" s="129"/>
      <c r="F13" s="129"/>
      <c r="G13" s="129"/>
      <c r="H13" s="129"/>
      <c r="I13" s="129"/>
      <c r="J13" s="129"/>
      <c r="K13" s="129"/>
      <c r="L13" s="128"/>
      <c r="M13" s="128"/>
      <c r="N13" s="128"/>
      <c r="O13" s="128"/>
      <c r="P13" s="128"/>
      <c r="Q13" s="128"/>
      <c r="R13" s="128"/>
      <c r="S13" s="128"/>
      <c r="T13" s="128"/>
      <c r="U13" s="128"/>
    </row>
    <row r="14" spans="1:21" ht="18" customHeight="1" x14ac:dyDescent="0.35">
      <c r="A14" s="129"/>
      <c r="B14" s="129" t="s">
        <v>1328</v>
      </c>
      <c r="C14" s="129" t="s">
        <v>1347</v>
      </c>
      <c r="D14" s="129"/>
      <c r="E14" s="129"/>
      <c r="F14" s="129"/>
      <c r="G14" s="129"/>
      <c r="H14" s="129"/>
      <c r="I14" s="129"/>
      <c r="J14" s="129"/>
      <c r="K14" s="129"/>
      <c r="L14" s="128"/>
      <c r="M14" s="128"/>
      <c r="N14" s="128"/>
      <c r="O14" s="128"/>
      <c r="P14" s="128"/>
      <c r="Q14" s="128"/>
      <c r="R14" s="128"/>
      <c r="S14" s="128"/>
      <c r="T14" s="128"/>
      <c r="U14" s="128"/>
    </row>
    <row r="15" spans="1:21" ht="18" customHeight="1" x14ac:dyDescent="0.35">
      <c r="A15" s="129"/>
      <c r="B15" s="129"/>
      <c r="C15" s="129" t="s">
        <v>1329</v>
      </c>
      <c r="D15" s="129" t="s">
        <v>1345</v>
      </c>
      <c r="E15" s="129"/>
      <c r="F15" s="129"/>
      <c r="G15" s="129"/>
      <c r="H15" s="129"/>
      <c r="I15" s="129"/>
      <c r="J15" s="129"/>
      <c r="K15" s="129"/>
      <c r="L15" s="128"/>
      <c r="M15" s="128"/>
      <c r="N15" s="128"/>
      <c r="O15" s="128"/>
      <c r="P15" s="128"/>
      <c r="Q15" s="128"/>
      <c r="R15" s="128"/>
      <c r="S15" s="128"/>
      <c r="T15" s="128"/>
      <c r="U15" s="128"/>
    </row>
    <row r="16" spans="1:21" ht="18" customHeight="1" x14ac:dyDescent="0.35">
      <c r="A16" s="129"/>
      <c r="B16" s="129"/>
      <c r="C16" s="129" t="s">
        <v>1329</v>
      </c>
      <c r="D16" s="129" t="s">
        <v>1330</v>
      </c>
      <c r="E16" s="129"/>
      <c r="F16" s="129"/>
      <c r="G16" s="129"/>
      <c r="H16" s="129"/>
      <c r="I16" s="129"/>
      <c r="J16" s="129"/>
      <c r="K16" s="129"/>
      <c r="L16" s="128"/>
      <c r="M16" s="128"/>
      <c r="N16" s="128"/>
      <c r="O16" s="128"/>
      <c r="P16" s="128"/>
      <c r="Q16" s="128"/>
      <c r="R16" s="128"/>
      <c r="S16" s="128"/>
      <c r="T16" s="128"/>
      <c r="U16" s="128"/>
    </row>
    <row r="17" spans="1:21" ht="18" customHeight="1" x14ac:dyDescent="0.35">
      <c r="A17" s="129"/>
      <c r="B17" s="129"/>
      <c r="C17" s="129" t="s">
        <v>1329</v>
      </c>
      <c r="D17" s="129" t="s">
        <v>1331</v>
      </c>
      <c r="E17" s="129"/>
      <c r="F17" s="129"/>
      <c r="G17" s="129"/>
      <c r="H17" s="129"/>
      <c r="I17" s="129"/>
      <c r="J17" s="129"/>
      <c r="K17" s="129"/>
      <c r="L17" s="128"/>
      <c r="M17" s="128"/>
      <c r="N17" s="128"/>
      <c r="O17" s="128"/>
      <c r="P17" s="128"/>
      <c r="Q17" s="128"/>
      <c r="R17" s="128"/>
      <c r="S17" s="128"/>
      <c r="T17" s="128"/>
      <c r="U17" s="128"/>
    </row>
    <row r="18" spans="1:21" ht="18" customHeight="1" x14ac:dyDescent="0.35">
      <c r="A18" s="129"/>
      <c r="B18" s="129"/>
      <c r="C18" s="129" t="s">
        <v>1329</v>
      </c>
      <c r="D18" s="129" t="s">
        <v>1332</v>
      </c>
      <c r="E18" s="129"/>
      <c r="F18" s="129"/>
      <c r="G18" s="129"/>
      <c r="H18" s="129"/>
      <c r="I18" s="129"/>
      <c r="J18" s="129"/>
      <c r="K18" s="129"/>
      <c r="L18" s="128"/>
      <c r="M18" s="128"/>
      <c r="N18" s="128"/>
      <c r="O18" s="128"/>
      <c r="P18" s="128"/>
      <c r="Q18" s="128"/>
      <c r="R18" s="128"/>
      <c r="S18" s="128"/>
      <c r="T18" s="128"/>
      <c r="U18" s="128"/>
    </row>
    <row r="19" spans="1:21" ht="18" customHeight="1" x14ac:dyDescent="0.35">
      <c r="A19" s="129">
        <v>5</v>
      </c>
      <c r="B19" s="129" t="s">
        <v>1353</v>
      </c>
      <c r="C19" s="129"/>
      <c r="D19" s="129"/>
      <c r="E19" s="129"/>
      <c r="F19" s="129"/>
      <c r="G19" s="129"/>
      <c r="H19" s="129"/>
      <c r="I19" s="129"/>
      <c r="J19" s="129"/>
      <c r="K19" s="129"/>
      <c r="L19" s="128"/>
      <c r="M19" s="128"/>
      <c r="N19" s="128"/>
      <c r="O19" s="128"/>
      <c r="P19" s="128"/>
      <c r="Q19" s="128"/>
      <c r="R19" s="128"/>
      <c r="S19" s="128"/>
      <c r="T19" s="128"/>
      <c r="U19" s="128"/>
    </row>
    <row r="20" spans="1:21" ht="18" customHeight="1" x14ac:dyDescent="0.35">
      <c r="A20" s="129"/>
      <c r="B20" s="129" t="s">
        <v>1326</v>
      </c>
      <c r="C20" s="129" t="s">
        <v>1354</v>
      </c>
      <c r="D20" s="129"/>
      <c r="E20" s="129"/>
      <c r="F20" s="129"/>
      <c r="G20" s="129"/>
      <c r="H20" s="129"/>
      <c r="I20" s="129"/>
      <c r="J20" s="129"/>
      <c r="K20" s="129"/>
      <c r="L20" s="128"/>
      <c r="M20" s="128"/>
      <c r="N20" s="128"/>
      <c r="O20" s="128"/>
      <c r="P20" s="128"/>
      <c r="Q20" s="128"/>
      <c r="R20" s="128"/>
      <c r="S20" s="128"/>
      <c r="T20" s="128"/>
      <c r="U20" s="128"/>
    </row>
    <row r="21" spans="1:21" ht="18" customHeight="1" x14ac:dyDescent="0.35">
      <c r="A21" s="129"/>
      <c r="B21" s="129" t="s">
        <v>1327</v>
      </c>
      <c r="C21" s="129" t="s">
        <v>1355</v>
      </c>
      <c r="D21" s="129"/>
      <c r="E21" s="129"/>
      <c r="F21" s="129"/>
      <c r="G21" s="129"/>
      <c r="H21" s="129"/>
      <c r="I21" s="129"/>
      <c r="J21" s="129"/>
      <c r="K21" s="129"/>
      <c r="L21" s="128"/>
      <c r="M21" s="128"/>
      <c r="N21" s="128"/>
      <c r="O21" s="128"/>
      <c r="P21" s="128"/>
      <c r="Q21" s="128"/>
      <c r="R21" s="128"/>
      <c r="S21" s="128"/>
      <c r="T21" s="128"/>
      <c r="U21" s="128"/>
    </row>
    <row r="22" spans="1:21" ht="18" customHeight="1" x14ac:dyDescent="0.35">
      <c r="A22" s="129">
        <v>6</v>
      </c>
      <c r="B22" s="129" t="s">
        <v>1333</v>
      </c>
      <c r="C22" s="129"/>
      <c r="D22" s="129"/>
      <c r="E22" s="129"/>
      <c r="F22" s="129"/>
      <c r="G22" s="129"/>
      <c r="H22" s="129"/>
      <c r="I22" s="129"/>
      <c r="J22" s="129"/>
      <c r="K22" s="129"/>
      <c r="L22" s="128"/>
      <c r="M22" s="128"/>
      <c r="N22" s="128"/>
      <c r="O22" s="128"/>
      <c r="P22" s="128"/>
      <c r="Q22" s="128"/>
      <c r="R22" s="128"/>
      <c r="S22" s="128"/>
      <c r="T22" s="128"/>
      <c r="U22" s="128"/>
    </row>
    <row r="23" spans="1:21" ht="18" customHeight="1" x14ac:dyDescent="0.35">
      <c r="A23" s="129">
        <v>7</v>
      </c>
      <c r="B23" s="129" t="s">
        <v>1335</v>
      </c>
      <c r="C23" s="129"/>
      <c r="D23" s="129"/>
      <c r="E23" s="129"/>
      <c r="F23" s="129"/>
      <c r="G23" s="129"/>
      <c r="H23" s="129"/>
      <c r="I23" s="129"/>
      <c r="J23" s="129"/>
      <c r="K23" s="129"/>
      <c r="L23" s="128"/>
      <c r="M23" s="128"/>
      <c r="N23" s="128"/>
      <c r="O23" s="128"/>
      <c r="P23" s="128"/>
      <c r="Q23" s="128"/>
      <c r="R23" s="128"/>
      <c r="S23" s="128"/>
      <c r="T23" s="128"/>
      <c r="U23" s="128"/>
    </row>
    <row r="24" spans="1:21" ht="18" customHeight="1" x14ac:dyDescent="0.35">
      <c r="A24" s="129"/>
      <c r="B24" s="129" t="s">
        <v>1326</v>
      </c>
      <c r="C24" s="129" t="s">
        <v>1336</v>
      </c>
      <c r="D24" s="129"/>
      <c r="E24" s="129"/>
      <c r="F24" s="129"/>
      <c r="G24" s="129"/>
      <c r="H24" s="129"/>
      <c r="I24" s="129"/>
      <c r="J24" s="129"/>
      <c r="K24" s="129"/>
      <c r="L24" s="128"/>
      <c r="M24" s="128"/>
      <c r="N24" s="128"/>
      <c r="O24" s="128"/>
      <c r="P24" s="128"/>
      <c r="Q24" s="128"/>
      <c r="R24" s="128"/>
      <c r="S24" s="128"/>
      <c r="T24" s="128"/>
      <c r="U24" s="128"/>
    </row>
    <row r="25" spans="1:21" ht="18" customHeight="1" x14ac:dyDescent="0.35">
      <c r="A25" s="129"/>
      <c r="B25" s="129" t="s">
        <v>1327</v>
      </c>
      <c r="C25" s="130" t="s">
        <v>1337</v>
      </c>
      <c r="D25" s="129"/>
      <c r="E25" s="129"/>
      <c r="F25" s="129"/>
      <c r="G25" s="129"/>
      <c r="H25" s="129"/>
      <c r="I25" s="129"/>
      <c r="J25" s="129"/>
      <c r="K25" s="129"/>
      <c r="L25" s="128"/>
      <c r="M25" s="128"/>
      <c r="N25" s="128"/>
      <c r="O25" s="128"/>
      <c r="P25" s="128"/>
      <c r="Q25" s="128"/>
      <c r="R25" s="128"/>
      <c r="S25" s="128"/>
      <c r="T25" s="128"/>
      <c r="U25" s="128"/>
    </row>
    <row r="26" spans="1:21" ht="18" customHeight="1" x14ac:dyDescent="0.35">
      <c r="A26" s="129"/>
      <c r="B26" s="129" t="s">
        <v>1328</v>
      </c>
      <c r="C26" s="129" t="s">
        <v>1338</v>
      </c>
      <c r="D26" s="129"/>
      <c r="E26" s="129"/>
      <c r="F26" s="129"/>
      <c r="G26" s="129"/>
      <c r="H26" s="129"/>
      <c r="I26" s="129"/>
      <c r="J26" s="129"/>
      <c r="K26" s="129"/>
      <c r="L26" s="128"/>
      <c r="M26" s="128"/>
      <c r="N26" s="128"/>
      <c r="O26" s="128"/>
      <c r="P26" s="128"/>
      <c r="Q26" s="128"/>
      <c r="R26" s="128"/>
      <c r="S26" s="128"/>
      <c r="T26" s="128"/>
      <c r="U26" s="128"/>
    </row>
    <row r="27" spans="1:21" ht="18" customHeight="1" x14ac:dyDescent="0.35">
      <c r="A27" s="129"/>
      <c r="B27" s="129" t="s">
        <v>1339</v>
      </c>
      <c r="C27" s="129" t="s">
        <v>1340</v>
      </c>
      <c r="D27" s="129"/>
      <c r="E27" s="129"/>
      <c r="F27" s="129"/>
      <c r="G27" s="129"/>
      <c r="H27" s="129"/>
      <c r="I27" s="129"/>
      <c r="J27" s="129"/>
      <c r="K27" s="129"/>
      <c r="L27" s="128"/>
      <c r="M27" s="128"/>
      <c r="N27" s="128"/>
      <c r="O27" s="128"/>
      <c r="P27" s="128"/>
      <c r="Q27" s="128"/>
      <c r="R27" s="128"/>
      <c r="S27" s="128"/>
      <c r="T27" s="128"/>
      <c r="U27" s="128"/>
    </row>
    <row r="28" spans="1:21" ht="18" customHeight="1" x14ac:dyDescent="0.35">
      <c r="A28" s="129">
        <v>8</v>
      </c>
      <c r="B28" s="129" t="s">
        <v>1341</v>
      </c>
      <c r="C28" s="129"/>
      <c r="D28" s="129"/>
      <c r="E28" s="129"/>
      <c r="F28" s="129"/>
      <c r="G28" s="129"/>
      <c r="H28" s="129"/>
      <c r="I28" s="129"/>
      <c r="J28" s="129"/>
      <c r="K28" s="129"/>
      <c r="L28" s="128"/>
      <c r="M28" s="128"/>
      <c r="N28" s="128"/>
      <c r="O28" s="128"/>
      <c r="P28" s="128"/>
      <c r="Q28" s="128"/>
      <c r="R28" s="128"/>
      <c r="S28" s="128"/>
      <c r="T28" s="128"/>
      <c r="U28" s="128"/>
    </row>
    <row r="29" spans="1:21" ht="18" customHeight="1" x14ac:dyDescent="0.35">
      <c r="A29" s="129">
        <v>9</v>
      </c>
      <c r="B29" s="129" t="s">
        <v>1348</v>
      </c>
      <c r="C29" s="129"/>
      <c r="D29" s="129"/>
      <c r="E29" s="129"/>
      <c r="F29" s="129"/>
      <c r="G29" s="129"/>
      <c r="H29" s="129"/>
      <c r="I29" s="129"/>
      <c r="J29" s="129"/>
      <c r="K29" s="129"/>
      <c r="L29" s="128"/>
      <c r="M29" s="128"/>
      <c r="N29" s="128"/>
      <c r="O29" s="128"/>
      <c r="P29" s="128"/>
      <c r="Q29" s="128"/>
      <c r="R29" s="128"/>
      <c r="S29" s="128"/>
      <c r="T29" s="128"/>
      <c r="U29" s="128"/>
    </row>
    <row r="30" spans="1:21" ht="18" customHeight="1" x14ac:dyDescent="0.35">
      <c r="A30" s="129"/>
      <c r="B30" s="129" t="s">
        <v>1326</v>
      </c>
      <c r="C30" s="129" t="s">
        <v>1342</v>
      </c>
      <c r="D30" s="129"/>
      <c r="E30" s="129"/>
      <c r="F30" s="129"/>
      <c r="G30" s="129"/>
      <c r="H30" s="129"/>
      <c r="I30" s="129"/>
      <c r="J30" s="129"/>
      <c r="K30" s="129"/>
      <c r="L30" s="128"/>
      <c r="M30" s="128"/>
      <c r="N30" s="128"/>
      <c r="O30" s="128"/>
      <c r="P30" s="128"/>
      <c r="Q30" s="128"/>
      <c r="R30" s="128"/>
      <c r="S30" s="128"/>
      <c r="T30" s="128"/>
      <c r="U30" s="128"/>
    </row>
    <row r="31" spans="1:21" ht="18" customHeight="1" x14ac:dyDescent="0.35">
      <c r="A31" s="129"/>
      <c r="B31" s="129" t="s">
        <v>1327</v>
      </c>
      <c r="C31" s="129" t="s">
        <v>1343</v>
      </c>
      <c r="D31" s="129"/>
      <c r="E31" s="129"/>
      <c r="F31" s="129"/>
      <c r="G31" s="129"/>
      <c r="H31" s="129"/>
      <c r="I31" s="129"/>
      <c r="J31" s="129"/>
      <c r="K31" s="129"/>
      <c r="L31" s="128"/>
      <c r="M31" s="128"/>
      <c r="N31" s="128"/>
      <c r="O31" s="128"/>
      <c r="P31" s="128"/>
      <c r="Q31" s="128"/>
      <c r="R31" s="128"/>
      <c r="S31" s="128"/>
      <c r="T31" s="128"/>
      <c r="U31" s="128"/>
    </row>
    <row r="32" spans="1:21" ht="18" customHeight="1" x14ac:dyDescent="0.35">
      <c r="A32" s="129"/>
      <c r="B32" s="129" t="s">
        <v>1328</v>
      </c>
      <c r="C32" s="129" t="s">
        <v>1344</v>
      </c>
      <c r="D32" s="129"/>
      <c r="E32" s="129"/>
      <c r="F32" s="129"/>
      <c r="G32" s="129"/>
      <c r="H32" s="129"/>
      <c r="I32" s="129"/>
      <c r="J32" s="129"/>
      <c r="K32" s="129"/>
      <c r="L32" s="128"/>
      <c r="M32" s="128"/>
      <c r="N32" s="128"/>
      <c r="O32" s="128"/>
      <c r="P32" s="128"/>
      <c r="Q32" s="128"/>
      <c r="R32" s="128"/>
      <c r="S32" s="128"/>
      <c r="T32" s="128"/>
      <c r="U32" s="128"/>
    </row>
    <row r="33" spans="1:21" x14ac:dyDescent="0.35">
      <c r="A33" s="128"/>
      <c r="B33" s="128"/>
      <c r="C33" s="128"/>
      <c r="D33" s="128"/>
      <c r="E33" s="128"/>
      <c r="F33" s="128"/>
      <c r="G33" s="128"/>
      <c r="H33" s="128"/>
      <c r="I33" s="128"/>
      <c r="J33" s="128"/>
      <c r="K33" s="128"/>
      <c r="L33" s="128"/>
      <c r="M33" s="128"/>
      <c r="N33" s="128"/>
      <c r="O33" s="128"/>
      <c r="P33" s="128"/>
      <c r="Q33" s="128"/>
      <c r="R33" s="128"/>
      <c r="S33" s="128"/>
      <c r="T33" s="128"/>
      <c r="U33" s="128"/>
    </row>
  </sheetData>
  <sheetProtection algorithmName="SHA-512" hashValue="zsZtVlGYvX61A+oErSVcBReTr0jZBYTriC2KnsaPfOZbPMzYL0QYLFv/JL/gW21Cu397gBJ/HovstTt7as6iwg==" saltValue="tbpmAvfJ8af3pSfLeDxpUw==" spinCount="100000" sheet="1" objects="1" scenarios="1"/>
  <mergeCells count="1">
    <mergeCell ref="A1:T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59999389629810485"/>
  </sheetPr>
  <dimension ref="A1:G67"/>
  <sheetViews>
    <sheetView topLeftCell="B1" zoomScale="104" zoomScaleNormal="104" workbookViewId="0">
      <selection activeCell="G4" sqref="G4"/>
    </sheetView>
  </sheetViews>
  <sheetFormatPr defaultColWidth="8.7265625" defaultRowHeight="14.5" x14ac:dyDescent="0.35"/>
  <cols>
    <col min="1" max="1" width="7.1796875" style="10" customWidth="1"/>
    <col min="2" max="2" width="27.54296875" style="1" customWidth="1"/>
    <col min="3" max="3" width="8.7265625" style="1"/>
    <col min="4" max="4" width="29.81640625" style="1" customWidth="1"/>
    <col min="5" max="5" width="29.453125" style="1" customWidth="1"/>
    <col min="6" max="6" width="11.26953125" style="1" customWidth="1"/>
    <col min="7" max="7" width="51" style="1" customWidth="1"/>
    <col min="8" max="16384" width="8.7265625" style="1"/>
  </cols>
  <sheetData>
    <row r="1" spans="1:7" ht="25" customHeight="1" thickBot="1" x14ac:dyDescent="0.6">
      <c r="A1" s="153" t="s">
        <v>50</v>
      </c>
      <c r="B1" s="154"/>
      <c r="C1" s="154"/>
      <c r="D1" s="154"/>
      <c r="E1" s="154"/>
      <c r="F1" s="154"/>
      <c r="G1" s="155"/>
    </row>
    <row r="2" spans="1:7" ht="18" customHeight="1" thickBot="1" x14ac:dyDescent="0.4">
      <c r="A2" s="156" t="s">
        <v>52</v>
      </c>
      <c r="B2" s="157"/>
      <c r="C2" s="157"/>
      <c r="D2" s="157"/>
      <c r="E2" s="157"/>
      <c r="F2" s="157"/>
      <c r="G2" s="158"/>
    </row>
    <row r="3" spans="1:7" ht="15" thickBot="1" x14ac:dyDescent="0.4">
      <c r="A3" s="11" t="s">
        <v>0</v>
      </c>
      <c r="B3" s="12" t="s">
        <v>1</v>
      </c>
      <c r="C3" s="12" t="s">
        <v>2</v>
      </c>
      <c r="D3" s="12" t="s">
        <v>3</v>
      </c>
      <c r="E3" s="12" t="s">
        <v>4</v>
      </c>
      <c r="F3" s="13" t="s">
        <v>1289</v>
      </c>
      <c r="G3" s="13" t="s">
        <v>1288</v>
      </c>
    </row>
    <row r="4" spans="1:7" ht="42.65" customHeight="1" thickBot="1" x14ac:dyDescent="0.4">
      <c r="A4" s="14" t="s">
        <v>5</v>
      </c>
      <c r="B4" s="15" t="s">
        <v>6</v>
      </c>
      <c r="C4" s="15" t="s">
        <v>7</v>
      </c>
      <c r="D4" s="15" t="s">
        <v>8</v>
      </c>
      <c r="E4" s="15" t="s">
        <v>9</v>
      </c>
      <c r="F4" s="4"/>
      <c r="G4" s="4"/>
    </row>
    <row r="5" spans="1:7" ht="27" customHeight="1" thickBot="1" x14ac:dyDescent="0.4">
      <c r="A5" s="14" t="s">
        <v>10</v>
      </c>
      <c r="B5" s="15" t="s">
        <v>11</v>
      </c>
      <c r="C5" s="15" t="s">
        <v>12</v>
      </c>
      <c r="D5" s="15" t="s">
        <v>13</v>
      </c>
      <c r="E5" s="15"/>
      <c r="F5" s="4"/>
      <c r="G5" s="4"/>
    </row>
    <row r="6" spans="1:7" ht="63" customHeight="1" thickBot="1" x14ac:dyDescent="0.4">
      <c r="A6" s="14" t="s">
        <v>14</v>
      </c>
      <c r="B6" s="15" t="s">
        <v>15</v>
      </c>
      <c r="C6" s="15" t="s">
        <v>12</v>
      </c>
      <c r="D6" s="15" t="s">
        <v>16</v>
      </c>
      <c r="E6" s="15"/>
      <c r="F6" s="134"/>
      <c r="G6" s="4"/>
    </row>
    <row r="7" spans="1:7" ht="29.5" customHeight="1" thickBot="1" x14ac:dyDescent="0.4">
      <c r="A7" s="14" t="s">
        <v>17</v>
      </c>
      <c r="B7" s="15" t="s">
        <v>18</v>
      </c>
      <c r="C7" s="15" t="s">
        <v>12</v>
      </c>
      <c r="D7" s="15" t="s">
        <v>46</v>
      </c>
      <c r="E7" s="15"/>
      <c r="F7" s="134"/>
      <c r="G7" s="4"/>
    </row>
    <row r="8" spans="1:7" ht="25" customHeight="1" thickBot="1" x14ac:dyDescent="0.4">
      <c r="A8" s="14" t="s">
        <v>19</v>
      </c>
      <c r="B8" s="15" t="s">
        <v>20</v>
      </c>
      <c r="C8" s="15" t="s">
        <v>12</v>
      </c>
      <c r="D8" s="15" t="s">
        <v>47</v>
      </c>
      <c r="E8" s="15"/>
      <c r="F8" s="134"/>
      <c r="G8" s="4"/>
    </row>
    <row r="9" spans="1:7" ht="25" customHeight="1" thickBot="1" x14ac:dyDescent="0.4">
      <c r="A9" s="14" t="s">
        <v>21</v>
      </c>
      <c r="B9" s="15" t="s">
        <v>22</v>
      </c>
      <c r="C9" s="15" t="s">
        <v>12</v>
      </c>
      <c r="D9" s="15" t="s">
        <v>48</v>
      </c>
      <c r="E9" s="15"/>
      <c r="F9" s="134"/>
      <c r="G9" s="4"/>
    </row>
    <row r="10" spans="1:7" ht="25" customHeight="1" x14ac:dyDescent="0.35">
      <c r="A10" s="170" t="s">
        <v>23</v>
      </c>
      <c r="B10" s="172" t="s">
        <v>24</v>
      </c>
      <c r="C10" s="172" t="s">
        <v>7</v>
      </c>
      <c r="D10" s="172" t="s">
        <v>25</v>
      </c>
      <c r="E10" s="172" t="s">
        <v>26</v>
      </c>
      <c r="F10" s="162"/>
      <c r="G10" s="162"/>
    </row>
    <row r="11" spans="1:7" ht="15.65" customHeight="1" thickBot="1" x14ac:dyDescent="0.4">
      <c r="A11" s="171"/>
      <c r="B11" s="173"/>
      <c r="C11" s="173"/>
      <c r="D11" s="173"/>
      <c r="E11" s="173"/>
      <c r="F11" s="163"/>
      <c r="G11" s="163"/>
    </row>
    <row r="12" spans="1:7" ht="63.65" customHeight="1" thickBot="1" x14ac:dyDescent="0.4">
      <c r="A12" s="14" t="s">
        <v>27</v>
      </c>
      <c r="B12" s="15" t="s">
        <v>28</v>
      </c>
      <c r="C12" s="15" t="s">
        <v>7</v>
      </c>
      <c r="D12" s="15" t="s">
        <v>29</v>
      </c>
      <c r="E12" s="15" t="s">
        <v>49</v>
      </c>
      <c r="F12" s="4"/>
      <c r="G12" s="4"/>
    </row>
    <row r="13" spans="1:7" ht="30" customHeight="1" thickBot="1" x14ac:dyDescent="0.4">
      <c r="A13" s="14" t="s">
        <v>30</v>
      </c>
      <c r="B13" s="15" t="s">
        <v>31</v>
      </c>
      <c r="C13" s="15" t="s">
        <v>12</v>
      </c>
      <c r="D13" s="15" t="s">
        <v>32</v>
      </c>
      <c r="E13" s="15"/>
      <c r="F13" s="4"/>
      <c r="G13" s="4"/>
    </row>
    <row r="14" spans="1:7" ht="33.65" customHeight="1" thickBot="1" x14ac:dyDescent="0.4">
      <c r="A14" s="14" t="s">
        <v>33</v>
      </c>
      <c r="B14" s="15" t="s">
        <v>34</v>
      </c>
      <c r="C14" s="15" t="s">
        <v>7</v>
      </c>
      <c r="D14" s="15" t="s">
        <v>35</v>
      </c>
      <c r="E14" s="15" t="s">
        <v>36</v>
      </c>
      <c r="F14" s="4"/>
      <c r="G14" s="4"/>
    </row>
    <row r="15" spans="1:7" ht="79.5" customHeight="1" thickBot="1" x14ac:dyDescent="0.4">
      <c r="A15" s="14" t="s">
        <v>37</v>
      </c>
      <c r="B15" s="15" t="s">
        <v>38</v>
      </c>
      <c r="C15" s="15" t="s">
        <v>7</v>
      </c>
      <c r="D15" s="15" t="s">
        <v>39</v>
      </c>
      <c r="E15" s="15" t="s">
        <v>36</v>
      </c>
      <c r="F15" s="4"/>
      <c r="G15" s="4"/>
    </row>
    <row r="16" spans="1:7" ht="18" customHeight="1" thickBot="1" x14ac:dyDescent="0.4">
      <c r="A16" s="164" t="s">
        <v>51</v>
      </c>
      <c r="B16" s="165"/>
      <c r="C16" s="165"/>
      <c r="D16" s="165"/>
      <c r="E16" s="165"/>
      <c r="F16" s="165"/>
      <c r="G16" s="166"/>
    </row>
    <row r="17" spans="1:7" ht="18" customHeight="1" thickBot="1" x14ac:dyDescent="0.4">
      <c r="A17" s="16" t="s">
        <v>0</v>
      </c>
      <c r="B17" s="17" t="s">
        <v>1</v>
      </c>
      <c r="C17" s="17" t="s">
        <v>2</v>
      </c>
      <c r="D17" s="17" t="s">
        <v>3</v>
      </c>
      <c r="E17" s="17" t="s">
        <v>4</v>
      </c>
      <c r="F17" s="41" t="s">
        <v>1289</v>
      </c>
      <c r="G17" s="41" t="s">
        <v>1288</v>
      </c>
    </row>
    <row r="18" spans="1:7" ht="57.65" customHeight="1" thickBot="1" x14ac:dyDescent="0.4">
      <c r="A18" s="14" t="s">
        <v>5</v>
      </c>
      <c r="B18" s="15" t="s">
        <v>40</v>
      </c>
      <c r="C18" s="18" t="s">
        <v>7</v>
      </c>
      <c r="D18" s="19" t="s">
        <v>45</v>
      </c>
      <c r="E18" s="15" t="s">
        <v>41</v>
      </c>
      <c r="F18" s="4"/>
      <c r="G18" s="4"/>
    </row>
    <row r="19" spans="1:7" ht="49" customHeight="1" thickBot="1" x14ac:dyDescent="0.4">
      <c r="A19" s="20" t="s">
        <v>10</v>
      </c>
      <c r="B19" s="21" t="s">
        <v>42</v>
      </c>
      <c r="C19" s="21" t="s">
        <v>7</v>
      </c>
      <c r="D19" s="21" t="s">
        <v>43</v>
      </c>
      <c r="E19" s="21" t="s">
        <v>44</v>
      </c>
      <c r="F19" s="7"/>
      <c r="G19" s="7"/>
    </row>
    <row r="20" spans="1:7" ht="18" customHeight="1" thickBot="1" x14ac:dyDescent="0.4">
      <c r="A20" s="164" t="s">
        <v>53</v>
      </c>
      <c r="B20" s="165"/>
      <c r="C20" s="165"/>
      <c r="D20" s="165"/>
      <c r="E20" s="165"/>
      <c r="F20" s="165"/>
      <c r="G20" s="166"/>
    </row>
    <row r="21" spans="1:7" ht="15" thickBot="1" x14ac:dyDescent="0.4">
      <c r="A21" s="16" t="s">
        <v>0</v>
      </c>
      <c r="B21" s="17" t="s">
        <v>1</v>
      </c>
      <c r="C21" s="17" t="s">
        <v>2</v>
      </c>
      <c r="D21" s="17" t="s">
        <v>3</v>
      </c>
      <c r="E21" s="17" t="s">
        <v>4</v>
      </c>
      <c r="F21" s="41" t="s">
        <v>1289</v>
      </c>
      <c r="G21" s="41" t="s">
        <v>1288</v>
      </c>
    </row>
    <row r="22" spans="1:7" ht="52" customHeight="1" thickBot="1" x14ac:dyDescent="0.4">
      <c r="A22" s="22" t="s">
        <v>5</v>
      </c>
      <c r="B22" s="23" t="s">
        <v>54</v>
      </c>
      <c r="C22" s="23" t="s">
        <v>55</v>
      </c>
      <c r="D22" s="23" t="s">
        <v>56</v>
      </c>
      <c r="E22" s="23"/>
      <c r="F22" s="4"/>
      <c r="G22" s="4"/>
    </row>
    <row r="23" spans="1:7" ht="44" thickBot="1" x14ac:dyDescent="0.4">
      <c r="A23" s="24" t="s">
        <v>10</v>
      </c>
      <c r="B23" s="25" t="s">
        <v>57</v>
      </c>
      <c r="C23" s="26" t="s">
        <v>7</v>
      </c>
      <c r="D23" s="26" t="s">
        <v>58</v>
      </c>
      <c r="E23" s="26" t="s">
        <v>59</v>
      </c>
      <c r="F23" s="4"/>
      <c r="G23" s="4"/>
    </row>
    <row r="24" spans="1:7" ht="87.5" thickBot="1" x14ac:dyDescent="0.4">
      <c r="A24" s="14" t="s">
        <v>60</v>
      </c>
      <c r="B24" s="27">
        <v>1</v>
      </c>
      <c r="C24" s="15" t="s">
        <v>12</v>
      </c>
      <c r="D24" s="15" t="s">
        <v>61</v>
      </c>
      <c r="E24" s="15"/>
      <c r="F24" s="4"/>
      <c r="G24" s="4"/>
    </row>
    <row r="25" spans="1:7" ht="15" thickBot="1" x14ac:dyDescent="0.4">
      <c r="A25" s="14" t="s">
        <v>14</v>
      </c>
      <c r="B25" s="15" t="s">
        <v>62</v>
      </c>
      <c r="C25" s="15" t="s">
        <v>12</v>
      </c>
      <c r="D25" s="15" t="s">
        <v>63</v>
      </c>
      <c r="E25" s="15"/>
      <c r="F25" s="4"/>
      <c r="G25" s="4"/>
    </row>
    <row r="26" spans="1:7" ht="58.5" thickBot="1" x14ac:dyDescent="0.4">
      <c r="A26" s="14" t="s">
        <v>64</v>
      </c>
      <c r="B26" s="15" t="s">
        <v>65</v>
      </c>
      <c r="C26" s="15" t="s">
        <v>7</v>
      </c>
      <c r="D26" s="15" t="s">
        <v>66</v>
      </c>
      <c r="E26" s="15" t="s">
        <v>67</v>
      </c>
      <c r="F26" s="4"/>
      <c r="G26" s="4"/>
    </row>
    <row r="27" spans="1:7" ht="73" thickBot="1" x14ac:dyDescent="0.4">
      <c r="A27" s="14" t="s">
        <v>68</v>
      </c>
      <c r="B27" s="27">
        <v>1</v>
      </c>
      <c r="C27" s="15" t="s">
        <v>7</v>
      </c>
      <c r="D27" s="15" t="s">
        <v>69</v>
      </c>
      <c r="E27" s="15" t="s">
        <v>70</v>
      </c>
      <c r="F27" s="4"/>
      <c r="G27" s="4"/>
    </row>
    <row r="28" spans="1:7" ht="44" thickBot="1" x14ac:dyDescent="0.4">
      <c r="A28" s="14" t="s">
        <v>71</v>
      </c>
      <c r="B28" s="15" t="s">
        <v>72</v>
      </c>
      <c r="C28" s="15" t="s">
        <v>7</v>
      </c>
      <c r="D28" s="15" t="s">
        <v>73</v>
      </c>
      <c r="E28" s="15" t="s">
        <v>74</v>
      </c>
      <c r="F28" s="4"/>
      <c r="G28" s="4"/>
    </row>
    <row r="29" spans="1:7" ht="58.5" thickBot="1" x14ac:dyDescent="0.4">
      <c r="A29" s="14" t="s">
        <v>75</v>
      </c>
      <c r="B29" s="15" t="s">
        <v>76</v>
      </c>
      <c r="C29" s="15" t="s">
        <v>7</v>
      </c>
      <c r="D29" s="15" t="s">
        <v>77</v>
      </c>
      <c r="E29" s="15" t="s">
        <v>78</v>
      </c>
      <c r="F29" s="4"/>
      <c r="G29" s="4"/>
    </row>
    <row r="30" spans="1:7" ht="58.5" thickBot="1" x14ac:dyDescent="0.4">
      <c r="A30" s="14" t="s">
        <v>79</v>
      </c>
      <c r="B30" s="27">
        <v>4</v>
      </c>
      <c r="C30" s="15" t="s">
        <v>7</v>
      </c>
      <c r="D30" s="15" t="s">
        <v>80</v>
      </c>
      <c r="E30" s="15" t="s">
        <v>81</v>
      </c>
      <c r="F30" s="4"/>
      <c r="G30" s="4"/>
    </row>
    <row r="31" spans="1:7" ht="73" thickBot="1" x14ac:dyDescent="0.4">
      <c r="A31" s="14" t="s">
        <v>82</v>
      </c>
      <c r="B31" s="15" t="s">
        <v>83</v>
      </c>
      <c r="C31" s="15" t="s">
        <v>7</v>
      </c>
      <c r="D31" s="15" t="s">
        <v>80</v>
      </c>
      <c r="E31" s="15" t="s">
        <v>84</v>
      </c>
      <c r="F31" s="4"/>
      <c r="G31" s="4"/>
    </row>
    <row r="32" spans="1:7" ht="44" thickBot="1" x14ac:dyDescent="0.4">
      <c r="A32" s="14">
        <v>4</v>
      </c>
      <c r="B32" s="15" t="s">
        <v>85</v>
      </c>
      <c r="C32" s="18" t="s">
        <v>7</v>
      </c>
      <c r="D32" s="15" t="s">
        <v>99</v>
      </c>
      <c r="E32" s="15" t="s">
        <v>86</v>
      </c>
      <c r="F32" s="4"/>
      <c r="G32" s="4"/>
    </row>
    <row r="33" spans="1:7" ht="58.5" thickBot="1" x14ac:dyDescent="0.4">
      <c r="A33" s="14">
        <v>5</v>
      </c>
      <c r="B33" s="15" t="s">
        <v>87</v>
      </c>
      <c r="C33" s="15" t="s">
        <v>12</v>
      </c>
      <c r="D33" s="15" t="s">
        <v>88</v>
      </c>
      <c r="E33" s="15"/>
      <c r="F33" s="4"/>
      <c r="G33" s="4"/>
    </row>
    <row r="34" spans="1:7" ht="44" thickBot="1" x14ac:dyDescent="0.4">
      <c r="A34" s="14" t="s">
        <v>89</v>
      </c>
      <c r="B34" s="15" t="s">
        <v>90</v>
      </c>
      <c r="C34" s="15" t="s">
        <v>12</v>
      </c>
      <c r="D34" s="15" t="s">
        <v>91</v>
      </c>
      <c r="E34" s="15"/>
      <c r="F34" s="4"/>
      <c r="G34" s="4"/>
    </row>
    <row r="35" spans="1:7" ht="71.5" customHeight="1" thickBot="1" x14ac:dyDescent="0.4">
      <c r="A35" s="22" t="s">
        <v>92</v>
      </c>
      <c r="B35" s="22" t="s">
        <v>93</v>
      </c>
      <c r="C35" s="23" t="s">
        <v>7</v>
      </c>
      <c r="D35" s="23" t="s">
        <v>94</v>
      </c>
      <c r="E35" s="23" t="s">
        <v>95</v>
      </c>
      <c r="F35" s="4"/>
      <c r="G35" s="4"/>
    </row>
    <row r="36" spans="1:7" ht="29.5" thickBot="1" x14ac:dyDescent="0.4">
      <c r="A36" s="28" t="s">
        <v>96</v>
      </c>
      <c r="B36" s="29">
        <v>6</v>
      </c>
      <c r="C36" s="30" t="s">
        <v>7</v>
      </c>
      <c r="D36" s="30" t="s">
        <v>97</v>
      </c>
      <c r="E36" s="30" t="s">
        <v>98</v>
      </c>
      <c r="F36" s="4"/>
      <c r="G36" s="4"/>
    </row>
    <row r="37" spans="1:7" ht="18" customHeight="1" thickTop="1" thickBot="1" x14ac:dyDescent="0.4">
      <c r="A37" s="167" t="s">
        <v>100</v>
      </c>
      <c r="B37" s="168"/>
      <c r="C37" s="168"/>
      <c r="D37" s="168"/>
      <c r="E37" s="168"/>
      <c r="F37" s="168"/>
      <c r="G37" s="169"/>
    </row>
    <row r="38" spans="1:7" ht="15" thickBot="1" x14ac:dyDescent="0.4">
      <c r="A38" s="31" t="s">
        <v>0</v>
      </c>
      <c r="B38" s="17" t="s">
        <v>1</v>
      </c>
      <c r="C38" s="17" t="s">
        <v>2</v>
      </c>
      <c r="D38" s="17" t="s">
        <v>3</v>
      </c>
      <c r="E38" s="17" t="s">
        <v>4</v>
      </c>
      <c r="F38" s="41" t="s">
        <v>1289</v>
      </c>
      <c r="G38" s="41" t="s">
        <v>1288</v>
      </c>
    </row>
    <row r="39" spans="1:7" ht="44" thickBot="1" x14ac:dyDescent="0.4">
      <c r="A39" s="14">
        <v>1</v>
      </c>
      <c r="B39" s="15" t="s">
        <v>101</v>
      </c>
      <c r="C39" s="15" t="s">
        <v>12</v>
      </c>
      <c r="D39" s="15" t="s">
        <v>102</v>
      </c>
      <c r="E39" s="15"/>
      <c r="F39" s="4"/>
      <c r="G39" s="4"/>
    </row>
    <row r="40" spans="1:7" ht="44" thickBot="1" x14ac:dyDescent="0.4">
      <c r="A40" s="14" t="s">
        <v>14</v>
      </c>
      <c r="B40" s="15" t="s">
        <v>103</v>
      </c>
      <c r="C40" s="15" t="s">
        <v>7</v>
      </c>
      <c r="D40" s="15" t="s">
        <v>104</v>
      </c>
      <c r="E40" s="15" t="s">
        <v>105</v>
      </c>
      <c r="F40" s="4"/>
      <c r="G40" s="4"/>
    </row>
    <row r="41" spans="1:7" ht="73" thickBot="1" x14ac:dyDescent="0.4">
      <c r="A41" s="14" t="s">
        <v>64</v>
      </c>
      <c r="B41" s="15" t="s">
        <v>106</v>
      </c>
      <c r="C41" s="15" t="s">
        <v>7</v>
      </c>
      <c r="D41" s="15" t="s">
        <v>107</v>
      </c>
      <c r="E41" s="15" t="s">
        <v>108</v>
      </c>
      <c r="F41" s="4"/>
      <c r="G41" s="4"/>
    </row>
    <row r="42" spans="1:7" ht="73" thickBot="1" x14ac:dyDescent="0.4">
      <c r="A42" s="14">
        <v>3</v>
      </c>
      <c r="B42" s="15" t="s">
        <v>109</v>
      </c>
      <c r="C42" s="15" t="s">
        <v>12</v>
      </c>
      <c r="D42" s="15" t="s">
        <v>110</v>
      </c>
      <c r="E42" s="15"/>
      <c r="F42" s="4"/>
      <c r="G42" s="4"/>
    </row>
    <row r="43" spans="1:7" ht="62.15" customHeight="1" thickBot="1" x14ac:dyDescent="0.4">
      <c r="A43" s="22">
        <v>4</v>
      </c>
      <c r="B43" s="23" t="s">
        <v>111</v>
      </c>
      <c r="C43" s="32" t="s">
        <v>7</v>
      </c>
      <c r="D43" s="22" t="s">
        <v>126</v>
      </c>
      <c r="E43" s="23" t="s">
        <v>112</v>
      </c>
      <c r="F43" s="4"/>
      <c r="G43" s="4"/>
    </row>
    <row r="44" spans="1:7" ht="65.150000000000006" customHeight="1" thickBot="1" x14ac:dyDescent="0.4">
      <c r="A44" s="22">
        <v>5</v>
      </c>
      <c r="B44" s="23" t="s">
        <v>113</v>
      </c>
      <c r="C44" s="32" t="s">
        <v>7</v>
      </c>
      <c r="D44" s="23" t="s">
        <v>127</v>
      </c>
      <c r="E44" s="23" t="s">
        <v>114</v>
      </c>
      <c r="F44" s="4"/>
      <c r="G44" s="4"/>
    </row>
    <row r="45" spans="1:7" ht="58.5" thickBot="1" x14ac:dyDescent="0.4">
      <c r="A45" s="24">
        <v>6</v>
      </c>
      <c r="B45" s="26" t="s">
        <v>115</v>
      </c>
      <c r="C45" s="26" t="s">
        <v>12</v>
      </c>
      <c r="D45" s="26" t="s">
        <v>116</v>
      </c>
      <c r="E45" s="26"/>
      <c r="F45" s="4"/>
      <c r="G45" s="4"/>
    </row>
    <row r="46" spans="1:7" ht="73" thickBot="1" x14ac:dyDescent="0.4">
      <c r="A46" s="14">
        <v>7</v>
      </c>
      <c r="B46" s="15" t="s">
        <v>117</v>
      </c>
      <c r="C46" s="15" t="s">
        <v>12</v>
      </c>
      <c r="D46" s="15" t="s">
        <v>118</v>
      </c>
      <c r="E46" s="15"/>
      <c r="F46" s="4"/>
      <c r="G46" s="4"/>
    </row>
    <row r="47" spans="1:7" ht="18" customHeight="1" thickBot="1" x14ac:dyDescent="0.4">
      <c r="A47" s="159" t="s">
        <v>119</v>
      </c>
      <c r="B47" s="160"/>
      <c r="C47" s="160"/>
      <c r="D47" s="160"/>
      <c r="E47" s="160"/>
      <c r="F47" s="160"/>
      <c r="G47" s="161"/>
    </row>
    <row r="48" spans="1:7" ht="15" thickBot="1" x14ac:dyDescent="0.4">
      <c r="A48" s="31" t="s">
        <v>0</v>
      </c>
      <c r="B48" s="17" t="s">
        <v>1</v>
      </c>
      <c r="C48" s="17" t="s">
        <v>2</v>
      </c>
      <c r="D48" s="17" t="s">
        <v>3</v>
      </c>
      <c r="E48" s="17" t="s">
        <v>4</v>
      </c>
      <c r="F48" s="41" t="s">
        <v>1289</v>
      </c>
      <c r="G48" s="41" t="s">
        <v>1288</v>
      </c>
    </row>
    <row r="49" spans="1:7" ht="29.5" thickBot="1" x14ac:dyDescent="0.4">
      <c r="A49" s="14">
        <v>1</v>
      </c>
      <c r="B49" s="15" t="s">
        <v>120</v>
      </c>
      <c r="C49" s="15" t="s">
        <v>12</v>
      </c>
      <c r="D49" s="15" t="s">
        <v>128</v>
      </c>
      <c r="E49" s="15"/>
      <c r="F49" s="4"/>
      <c r="G49" s="4"/>
    </row>
    <row r="50" spans="1:7" ht="87.5" thickBot="1" x14ac:dyDescent="0.4">
      <c r="A50" s="14" t="s">
        <v>121</v>
      </c>
      <c r="B50" s="15" t="s">
        <v>122</v>
      </c>
      <c r="C50" s="15" t="s">
        <v>12</v>
      </c>
      <c r="D50" s="15" t="s">
        <v>123</v>
      </c>
      <c r="E50" s="15"/>
      <c r="F50" s="4"/>
      <c r="G50" s="4"/>
    </row>
    <row r="51" spans="1:7" ht="44" thickBot="1" x14ac:dyDescent="0.4">
      <c r="A51" s="14">
        <v>3</v>
      </c>
      <c r="B51" s="15" t="s">
        <v>124</v>
      </c>
      <c r="C51" s="15" t="s">
        <v>12</v>
      </c>
      <c r="D51" s="15" t="s">
        <v>125</v>
      </c>
      <c r="E51" s="15"/>
      <c r="F51" s="4"/>
      <c r="G51" s="4"/>
    </row>
    <row r="52" spans="1:7" ht="18" customHeight="1" thickBot="1" x14ac:dyDescent="0.4">
      <c r="A52" s="159" t="s">
        <v>129</v>
      </c>
      <c r="B52" s="160"/>
      <c r="C52" s="160"/>
      <c r="D52" s="160"/>
      <c r="E52" s="160"/>
      <c r="F52" s="160"/>
      <c r="G52" s="161"/>
    </row>
    <row r="53" spans="1:7" ht="15" thickBot="1" x14ac:dyDescent="0.4">
      <c r="A53" s="31" t="s">
        <v>0</v>
      </c>
      <c r="B53" s="17" t="s">
        <v>1</v>
      </c>
      <c r="C53" s="17" t="s">
        <v>2</v>
      </c>
      <c r="D53" s="17" t="s">
        <v>3</v>
      </c>
      <c r="E53" s="17" t="s">
        <v>4</v>
      </c>
      <c r="F53" s="41" t="s">
        <v>1289</v>
      </c>
      <c r="G53" s="41" t="s">
        <v>1288</v>
      </c>
    </row>
    <row r="54" spans="1:7" ht="58.5" thickBot="1" x14ac:dyDescent="0.4">
      <c r="A54" s="14" t="s">
        <v>5</v>
      </c>
      <c r="B54" s="15" t="s">
        <v>130</v>
      </c>
      <c r="C54" s="15" t="s">
        <v>12</v>
      </c>
      <c r="D54" s="15" t="s">
        <v>131</v>
      </c>
      <c r="E54" s="15"/>
      <c r="F54" s="4"/>
      <c r="G54" s="4"/>
    </row>
    <row r="55" spans="1:7" ht="29.5" thickBot="1" x14ac:dyDescent="0.4">
      <c r="A55" s="14" t="s">
        <v>10</v>
      </c>
      <c r="B55" s="15" t="s">
        <v>132</v>
      </c>
      <c r="C55" s="15" t="s">
        <v>12</v>
      </c>
      <c r="D55" s="15" t="s">
        <v>133</v>
      </c>
      <c r="E55" s="15"/>
      <c r="F55" s="4"/>
      <c r="G55" s="4"/>
    </row>
    <row r="56" spans="1:7" ht="29.5" thickBot="1" x14ac:dyDescent="0.4">
      <c r="A56" s="14" t="s">
        <v>134</v>
      </c>
      <c r="B56" s="15" t="s">
        <v>135</v>
      </c>
      <c r="C56" s="15" t="s">
        <v>7</v>
      </c>
      <c r="D56" s="15" t="s">
        <v>136</v>
      </c>
      <c r="E56" s="15" t="s">
        <v>137</v>
      </c>
      <c r="F56" s="4"/>
      <c r="G56" s="4"/>
    </row>
    <row r="57" spans="1:7" ht="29.5" thickBot="1" x14ac:dyDescent="0.4">
      <c r="A57" s="14" t="s">
        <v>138</v>
      </c>
      <c r="B57" s="15" t="s">
        <v>139</v>
      </c>
      <c r="C57" s="15" t="s">
        <v>7</v>
      </c>
      <c r="D57" s="15" t="s">
        <v>136</v>
      </c>
      <c r="E57" s="15" t="s">
        <v>137</v>
      </c>
      <c r="F57" s="4"/>
      <c r="G57" s="4"/>
    </row>
    <row r="58" spans="1:7" ht="29.5" thickBot="1" x14ac:dyDescent="0.4">
      <c r="A58" s="14">
        <v>2</v>
      </c>
      <c r="B58" s="15" t="s">
        <v>140</v>
      </c>
      <c r="C58" s="15" t="s">
        <v>12</v>
      </c>
      <c r="D58" s="15" t="s">
        <v>13</v>
      </c>
      <c r="E58" s="15"/>
      <c r="F58" s="4"/>
      <c r="G58" s="4"/>
    </row>
    <row r="59" spans="1:7" ht="44" thickBot="1" x14ac:dyDescent="0.4">
      <c r="A59" s="14" t="s">
        <v>71</v>
      </c>
      <c r="B59" s="15" t="s">
        <v>141</v>
      </c>
      <c r="C59" s="15" t="s">
        <v>7</v>
      </c>
      <c r="D59" s="15" t="s">
        <v>142</v>
      </c>
      <c r="E59" s="15" t="s">
        <v>143</v>
      </c>
      <c r="F59" s="4"/>
      <c r="G59" s="4"/>
    </row>
    <row r="60" spans="1:7" ht="85" customHeight="1" thickBot="1" x14ac:dyDescent="0.4">
      <c r="A60" s="22" t="s">
        <v>75</v>
      </c>
      <c r="B60" s="22" t="s">
        <v>150</v>
      </c>
      <c r="C60" s="23" t="s">
        <v>12</v>
      </c>
      <c r="D60" s="23" t="s">
        <v>144</v>
      </c>
      <c r="E60" s="89"/>
      <c r="F60" s="4"/>
      <c r="G60" s="4"/>
    </row>
    <row r="61" spans="1:7" ht="44" thickBot="1" x14ac:dyDescent="0.4">
      <c r="A61" s="24" t="s">
        <v>27</v>
      </c>
      <c r="B61" s="26" t="s">
        <v>145</v>
      </c>
      <c r="C61" s="26" t="s">
        <v>7</v>
      </c>
      <c r="D61" s="26" t="s">
        <v>146</v>
      </c>
      <c r="E61" s="26" t="s">
        <v>1318</v>
      </c>
      <c r="F61" s="4"/>
      <c r="G61" s="4"/>
    </row>
    <row r="62" spans="1:7" ht="98.5" customHeight="1" thickBot="1" x14ac:dyDescent="0.4">
      <c r="A62" s="22" t="s">
        <v>30</v>
      </c>
      <c r="B62" s="23" t="s">
        <v>151</v>
      </c>
      <c r="C62" s="23" t="s">
        <v>7</v>
      </c>
      <c r="D62" s="23" t="s">
        <v>147</v>
      </c>
      <c r="E62" s="23" t="s">
        <v>148</v>
      </c>
      <c r="F62" s="4"/>
      <c r="G62" s="4"/>
    </row>
    <row r="63" spans="1:7" ht="15" thickBot="1" x14ac:dyDescent="0.4">
      <c r="A63" s="24">
        <v>5</v>
      </c>
      <c r="B63" s="26" t="s">
        <v>149</v>
      </c>
      <c r="C63" s="26" t="s">
        <v>12</v>
      </c>
      <c r="D63" s="26" t="s">
        <v>13</v>
      </c>
      <c r="E63" s="26"/>
      <c r="F63" s="4"/>
      <c r="G63" s="4"/>
    </row>
    <row r="65" spans="5:6" x14ac:dyDescent="0.35">
      <c r="E65" s="1" t="s">
        <v>1311</v>
      </c>
      <c r="F65" s="55">
        <f>COUNTA(F4:F15,F18:F19,F22:F36,F39:F46,F49:F51,F54:F63)</f>
        <v>0</v>
      </c>
    </row>
    <row r="66" spans="5:6" x14ac:dyDescent="0.35">
      <c r="E66" s="1" t="s">
        <v>1312</v>
      </c>
      <c r="F66" s="55">
        <f>49-F65</f>
        <v>49</v>
      </c>
    </row>
    <row r="67" spans="5:6" x14ac:dyDescent="0.35">
      <c r="E67" s="1" t="s">
        <v>1310</v>
      </c>
      <c r="F67" s="55">
        <f>(F66/49)*100</f>
        <v>100</v>
      </c>
    </row>
  </sheetData>
  <sheetProtection algorithmName="SHA-512" hashValue="Iv6hyFneElB9oQ5ItcuJwxej6hLBPUmjRKALXPvIa5kXDyg00wlOKFATTYCLLqXlFb7p6R/imnfYG6R56T55GA==" saltValue="ixtahHUl/d+Mz2J1azCthw==" spinCount="100000" sheet="1" objects="1" scenarios="1" selectLockedCells="1"/>
  <mergeCells count="14">
    <mergeCell ref="A1:G1"/>
    <mergeCell ref="A2:G2"/>
    <mergeCell ref="A47:G47"/>
    <mergeCell ref="A52:G52"/>
    <mergeCell ref="F10:F11"/>
    <mergeCell ref="G10:G11"/>
    <mergeCell ref="A16:G16"/>
    <mergeCell ref="A20:G20"/>
    <mergeCell ref="A37:G37"/>
    <mergeCell ref="A10:A11"/>
    <mergeCell ref="B10:B11"/>
    <mergeCell ref="C10:C11"/>
    <mergeCell ref="D10:D11"/>
    <mergeCell ref="E10:E11"/>
  </mergeCells>
  <conditionalFormatting sqref="G10:G11">
    <cfRule type="containsBlanks" dxfId="80" priority="7">
      <formula>LEN(TRIM(G10))=0</formula>
    </cfRule>
  </conditionalFormatting>
  <conditionalFormatting sqref="F4:G15">
    <cfRule type="containsBlanks" dxfId="79" priority="6">
      <formula>LEN(TRIM(F4))=0</formula>
    </cfRule>
  </conditionalFormatting>
  <conditionalFormatting sqref="F17:G19">
    <cfRule type="containsBlanks" dxfId="78" priority="5">
      <formula>LEN(TRIM(F17))=0</formula>
    </cfRule>
  </conditionalFormatting>
  <conditionalFormatting sqref="F21:G36">
    <cfRule type="containsBlanks" dxfId="77" priority="4">
      <formula>LEN(TRIM(F21))=0</formula>
    </cfRule>
  </conditionalFormatting>
  <conditionalFormatting sqref="F38:G46">
    <cfRule type="containsBlanks" dxfId="76" priority="3">
      <formula>LEN(TRIM(F38))=0</formula>
    </cfRule>
  </conditionalFormatting>
  <conditionalFormatting sqref="F48:G51">
    <cfRule type="containsBlanks" dxfId="75" priority="2">
      <formula>LEN(TRIM(F48))=0</formula>
    </cfRule>
  </conditionalFormatting>
  <conditionalFormatting sqref="F53:G63">
    <cfRule type="containsBlanks" dxfId="74" priority="1">
      <formula>LEN(TRIM(F53))=0</formula>
    </cfRule>
  </conditionalFormatting>
  <dataValidations count="18">
    <dataValidation type="custom" allowBlank="1" showErrorMessage="1" error="Only input into this column when the trainee's evaluation differs from the master score." promptTitle="Cell Use Restricted" prompt="Only use this cell if the trainee's evaluation does not match the master score in column C" sqref="F4">
      <formula1>EXACT(F4,"D")</formula1>
    </dataValidation>
    <dataValidation type="custom" allowBlank="1" showErrorMessage="1" error="Use this cell only when the trainee's evaluation does not match the master score in column C." promptTitle="Cell Use Restricted" prompt="Only use this cell if the trainee's evaluation does not match the master score in column C" sqref="F12">
      <formula1>EXACT(F12,"D")</formula1>
    </dataValidation>
    <dataValidation type="custom" allowBlank="1" showErrorMessage="1" error="Only input into this column when the trainee's evaluation differs from the master score." promptTitle="Cell Use Restricted" prompt="Only use this cell if the trainee's evaluation does not match the master score in column C." sqref="F63">
      <formula1>EXACT(F63,"ND")</formula1>
    </dataValidation>
    <dataValidation type="custom" allowBlank="1" showErrorMessage="1" error="Only input into this column when the trainee's evaluation differs from the master score." promptTitle="Cell Use Restricted" prompt="Only use this cell if the trainee's evaluation does not match the master score in column C" sqref="F10:F11 F14:F15">
      <formula1>EXACT(F10:F11,"D")</formula1>
    </dataValidation>
    <dataValidation type="custom" allowBlank="1" showErrorMessage="1" error="Only input into this column when the trainee's evaluation differs from the master score." promptTitle="Cell Use Restricted" prompt="Only use this cell if the trainee's evaluation does not match the master score in column C" sqref="F5:F9">
      <formula1>EXACT(F5:F9,"ND")</formula1>
    </dataValidation>
    <dataValidation type="custom" allowBlank="1" showErrorMessage="1" error="Only input into this column when the trainee's evaluation differs from the master score." promptTitle="Cell Use Restricted" prompt="Only use this cell if the trainee's evaluation does not match the master score in column C" sqref="F13">
      <formula1>EXACT(F13,"ND")</formula1>
    </dataValidation>
    <dataValidation type="custom" allowBlank="1" showErrorMessage="1" error="Only input into this column when the trainee's evaluation differs from the master score." promptTitle="Cell Use Restricted" prompt="Only use this cell if the trainee's evaluation does not match the master score in column C." sqref="F18:F19 F56:F57 F61:F62">
      <formula1>EXACT(F18:F19,"D")</formula1>
    </dataValidation>
    <dataValidation type="custom" allowBlank="1" showErrorMessage="1" error="Only input into this column when the trainee's evaluation differs from the master score." promptTitle="Cell Use Restricted" prompt="Only use this cell if the trainee's evaluation does not match the master score in column C." sqref="F35:F36">
      <formula1>EXACT(F35:F36,"D")</formula1>
    </dataValidation>
    <dataValidation type="custom" allowBlank="1" showErrorMessage="1" error="Only input into this column when the trainee's evaluation differs from the master score." promptTitle="Cell Use Restricted" prompt="Only use this cell if the trainee's evaluation does not match the master score in column C." sqref="F22 F58 F60">
      <formula1>EXACT(F22,"ND")</formula1>
    </dataValidation>
    <dataValidation type="custom" allowBlank="1" showErrorMessage="1" error="Only input into this column when the trainee's evaluation differs from the master score." promptTitle="Cell Use Restricted" prompt="Only use this cell if the trainee's evaluation does not match the master score in column C." sqref="F23 F59">
      <formula1>EXACT(F23,"D")</formula1>
    </dataValidation>
    <dataValidation type="custom" allowBlank="1" showErrorMessage="1" promptTitle="Cell Use Restricted" prompt="Only use this cell if the trainee's evaluation does not match the master score in column C." sqref="F24:F25">
      <formula1>EXACT(F24:F25,"ND")</formula1>
    </dataValidation>
    <dataValidation type="custom" allowBlank="1" showErrorMessage="1" error="Only input into this column when the trainee's evaluation differs from the master score." promptTitle="Cell Use Restricted" prompt="Only use this cell if the trainee's evaluation does not match the master score in column C." sqref="F26:F32">
      <formula1>EXACT(F26:F32,"D")</formula1>
    </dataValidation>
    <dataValidation type="custom" allowBlank="1" showErrorMessage="1" error="Only input into this column when the trainee's evaluation differs from the master score." promptTitle="Cell Use Restricted" prompt="Only use this cell if the trainee's evaluation does not match the master score in column C." sqref="F33:F34 F54:F55">
      <formula1>EXACT(F33:F34,"ND")</formula1>
    </dataValidation>
    <dataValidation type="custom" allowBlank="1" showErrorMessage="1" error="Only input into this column when the trainee's evaluation differs from the master score." sqref="F41">
      <formula1>EXACT(F41,"D")</formula1>
    </dataValidation>
    <dataValidation type="custom" allowBlank="1" showErrorMessage="1" error="Only input into this column when the trainee's evaluation differs from the master score." sqref="F39 F42">
      <formula1>EXACT(F39,"ND")</formula1>
    </dataValidation>
    <dataValidation type="custom" allowBlank="1" showErrorMessage="1" error="Only input into this column when the trainee's evaluation differs from the master score." sqref="F40 F43:F44">
      <formula1>EXACT(F40:F41,"D")</formula1>
    </dataValidation>
    <dataValidation type="custom" allowBlank="1" showErrorMessage="1" error="Only input into this column when the trainee's evaluation differs from the master score." sqref="F45:F46">
      <formula1>EXACT(F45:F46,"ND")</formula1>
    </dataValidation>
    <dataValidation type="custom" allowBlank="1" showErrorMessage="1" error="Only input into this column when the trainee's evaluation differs from the master score." promptTitle="Cell Use Restricted" prompt="Only use this cell if the trainee's evaluation does not match the master score in column C." sqref="F49:F51">
      <formula1>EXACT(F49:F51,"ND")</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79998168889431442"/>
  </sheetPr>
  <dimension ref="A1:G203"/>
  <sheetViews>
    <sheetView zoomScale="104" zoomScaleNormal="104" workbookViewId="0">
      <selection activeCell="G199" sqref="G199"/>
    </sheetView>
  </sheetViews>
  <sheetFormatPr defaultColWidth="8.7265625" defaultRowHeight="14.5" x14ac:dyDescent="0.35"/>
  <cols>
    <col min="1" max="1" width="7.1796875" style="10" customWidth="1"/>
    <col min="2" max="2" width="27.54296875" style="1" customWidth="1"/>
    <col min="3" max="3" width="8.7265625" style="1"/>
    <col min="4" max="4" width="29.81640625" style="1" customWidth="1"/>
    <col min="5" max="5" width="28.26953125" style="1" customWidth="1"/>
    <col min="6" max="6" width="12.1796875" style="1" customWidth="1"/>
    <col min="7" max="7" width="43.90625" style="1" customWidth="1"/>
    <col min="8" max="16384" width="8.7265625" style="1"/>
  </cols>
  <sheetData>
    <row r="1" spans="1:7" s="33" customFormat="1" ht="25" customHeight="1" thickBot="1" x14ac:dyDescent="0.4">
      <c r="A1" s="174" t="s">
        <v>152</v>
      </c>
      <c r="B1" s="175"/>
      <c r="C1" s="175"/>
      <c r="D1" s="175"/>
      <c r="E1" s="175"/>
      <c r="F1" s="175"/>
      <c r="G1" s="176"/>
    </row>
    <row r="2" spans="1:7" s="33" customFormat="1" ht="18" customHeight="1" thickBot="1" x14ac:dyDescent="0.4">
      <c r="A2" s="177" t="s">
        <v>153</v>
      </c>
      <c r="B2" s="178"/>
      <c r="C2" s="178"/>
      <c r="D2" s="178"/>
      <c r="E2" s="178"/>
      <c r="F2" s="178"/>
      <c r="G2" s="179"/>
    </row>
    <row r="3" spans="1:7" ht="15" customHeight="1" thickBot="1" x14ac:dyDescent="0.4">
      <c r="A3" s="16" t="s">
        <v>0</v>
      </c>
      <c r="B3" s="17" t="s">
        <v>1</v>
      </c>
      <c r="C3" s="17" t="s">
        <v>2</v>
      </c>
      <c r="D3" s="17" t="s">
        <v>3</v>
      </c>
      <c r="E3" s="34" t="s">
        <v>4</v>
      </c>
      <c r="F3" s="35" t="s">
        <v>1289</v>
      </c>
      <c r="G3" s="35" t="s">
        <v>1290</v>
      </c>
    </row>
    <row r="4" spans="1:7" ht="16" customHeight="1" thickBot="1" x14ac:dyDescent="0.4">
      <c r="A4" s="14" t="s">
        <v>5</v>
      </c>
      <c r="B4" s="15" t="s">
        <v>154</v>
      </c>
      <c r="C4" s="15" t="s">
        <v>55</v>
      </c>
      <c r="D4" s="15" t="s">
        <v>13</v>
      </c>
      <c r="E4" s="25"/>
      <c r="F4" s="36"/>
      <c r="G4" s="4"/>
    </row>
    <row r="5" spans="1:7" ht="16" customHeight="1" thickBot="1" x14ac:dyDescent="0.4">
      <c r="A5" s="14" t="s">
        <v>10</v>
      </c>
      <c r="B5" s="15" t="s">
        <v>155</v>
      </c>
      <c r="C5" s="15" t="s">
        <v>12</v>
      </c>
      <c r="D5" s="15" t="s">
        <v>13</v>
      </c>
      <c r="E5" s="25"/>
      <c r="F5" s="4"/>
      <c r="G5" s="4"/>
    </row>
    <row r="6" spans="1:7" ht="16" customHeight="1" thickBot="1" x14ac:dyDescent="0.4">
      <c r="A6" s="14" t="s">
        <v>14</v>
      </c>
      <c r="B6" s="15" t="s">
        <v>156</v>
      </c>
      <c r="C6" s="15" t="s">
        <v>12</v>
      </c>
      <c r="D6" s="15" t="s">
        <v>13</v>
      </c>
      <c r="E6" s="25"/>
      <c r="F6" s="4"/>
      <c r="G6" s="4"/>
    </row>
    <row r="7" spans="1:7" ht="16" customHeight="1" thickBot="1" x14ac:dyDescent="0.4">
      <c r="A7" s="14" t="s">
        <v>64</v>
      </c>
      <c r="B7" s="15" t="s">
        <v>157</v>
      </c>
      <c r="C7" s="15" t="s">
        <v>12</v>
      </c>
      <c r="D7" s="15" t="s">
        <v>13</v>
      </c>
      <c r="E7" s="25"/>
      <c r="F7" s="4"/>
      <c r="G7" s="4"/>
    </row>
    <row r="8" spans="1:7" ht="31" customHeight="1" thickBot="1" x14ac:dyDescent="0.4">
      <c r="A8" s="14" t="s">
        <v>71</v>
      </c>
      <c r="B8" s="15" t="s">
        <v>158</v>
      </c>
      <c r="C8" s="15" t="s">
        <v>12</v>
      </c>
      <c r="D8" s="15" t="s">
        <v>176</v>
      </c>
      <c r="E8" s="25"/>
      <c r="F8" s="4"/>
      <c r="G8" s="4"/>
    </row>
    <row r="9" spans="1:7" ht="16" customHeight="1" thickBot="1" x14ac:dyDescent="0.4">
      <c r="A9" s="14" t="s">
        <v>75</v>
      </c>
      <c r="B9" s="15" t="s">
        <v>159</v>
      </c>
      <c r="C9" s="15" t="s">
        <v>12</v>
      </c>
      <c r="D9" s="15" t="s">
        <v>13</v>
      </c>
      <c r="E9" s="25"/>
      <c r="F9" s="4"/>
      <c r="G9" s="4"/>
    </row>
    <row r="10" spans="1:7" ht="32.5" customHeight="1" thickBot="1" x14ac:dyDescent="0.4">
      <c r="A10" s="14" t="s">
        <v>27</v>
      </c>
      <c r="B10" s="15" t="s">
        <v>160</v>
      </c>
      <c r="C10" s="15" t="s">
        <v>12</v>
      </c>
      <c r="D10" s="15" t="s">
        <v>161</v>
      </c>
      <c r="E10" s="25"/>
      <c r="F10" s="4"/>
      <c r="G10" s="4"/>
    </row>
    <row r="11" spans="1:7" ht="16" customHeight="1" thickBot="1" x14ac:dyDescent="0.4">
      <c r="A11" s="14" t="s">
        <v>30</v>
      </c>
      <c r="B11" s="15" t="s">
        <v>162</v>
      </c>
      <c r="C11" s="15" t="s">
        <v>12</v>
      </c>
      <c r="D11" s="15" t="s">
        <v>13</v>
      </c>
      <c r="E11" s="25"/>
      <c r="F11" s="4"/>
      <c r="G11" s="4"/>
    </row>
    <row r="12" spans="1:7" ht="16" customHeight="1" thickBot="1" x14ac:dyDescent="0.4">
      <c r="A12" s="14" t="s">
        <v>163</v>
      </c>
      <c r="B12" s="15" t="s">
        <v>164</v>
      </c>
      <c r="C12" s="15" t="s">
        <v>12</v>
      </c>
      <c r="D12" s="15" t="s">
        <v>177</v>
      </c>
      <c r="E12" s="25"/>
      <c r="F12" s="4"/>
      <c r="G12" s="4"/>
    </row>
    <row r="13" spans="1:7" ht="38.15" customHeight="1" thickBot="1" x14ac:dyDescent="0.4">
      <c r="A13" s="14" t="s">
        <v>165</v>
      </c>
      <c r="B13" s="15" t="s">
        <v>166</v>
      </c>
      <c r="C13" s="15" t="s">
        <v>12</v>
      </c>
      <c r="D13" s="15" t="s">
        <v>167</v>
      </c>
      <c r="E13" s="25"/>
      <c r="F13" s="4"/>
      <c r="G13" s="4"/>
    </row>
    <row r="14" spans="1:7" ht="15" customHeight="1" thickBot="1" x14ac:dyDescent="0.4">
      <c r="A14" s="159" t="s">
        <v>168</v>
      </c>
      <c r="B14" s="160"/>
      <c r="C14" s="160"/>
      <c r="D14" s="160"/>
      <c r="E14" s="160"/>
      <c r="F14" s="160"/>
      <c r="G14" s="161"/>
    </row>
    <row r="15" spans="1:7" ht="18" customHeight="1" thickBot="1" x14ac:dyDescent="0.4">
      <c r="A15" s="164" t="s">
        <v>169</v>
      </c>
      <c r="B15" s="165"/>
      <c r="C15" s="165"/>
      <c r="D15" s="165"/>
      <c r="E15" s="165"/>
      <c r="F15" s="165"/>
      <c r="G15" s="166"/>
    </row>
    <row r="16" spans="1:7" ht="15" customHeight="1" thickBot="1" x14ac:dyDescent="0.4">
      <c r="A16" s="16" t="s">
        <v>0</v>
      </c>
      <c r="B16" s="17" t="s">
        <v>1</v>
      </c>
      <c r="C16" s="17" t="s">
        <v>2</v>
      </c>
      <c r="D16" s="17" t="s">
        <v>3</v>
      </c>
      <c r="E16" s="42" t="s">
        <v>4</v>
      </c>
      <c r="F16" s="13" t="s">
        <v>1289</v>
      </c>
      <c r="G16" s="13" t="s">
        <v>1290</v>
      </c>
    </row>
    <row r="17" spans="1:7" ht="27" customHeight="1" thickBot="1" x14ac:dyDescent="0.4">
      <c r="A17" s="2">
        <v>1</v>
      </c>
      <c r="B17" s="3" t="s">
        <v>170</v>
      </c>
      <c r="C17" s="3" t="s">
        <v>12</v>
      </c>
      <c r="D17" s="3" t="s">
        <v>171</v>
      </c>
      <c r="E17" s="37"/>
      <c r="F17" s="38"/>
      <c r="G17" s="38"/>
    </row>
    <row r="18" spans="1:7" ht="33.65" customHeight="1" thickBot="1" x14ac:dyDescent="0.4">
      <c r="A18" s="2" t="s">
        <v>71</v>
      </c>
      <c r="B18" s="3" t="s">
        <v>172</v>
      </c>
      <c r="C18" s="5" t="s">
        <v>7</v>
      </c>
      <c r="D18" s="6" t="s">
        <v>178</v>
      </c>
      <c r="E18" s="8"/>
      <c r="F18" s="4"/>
      <c r="G18" s="4"/>
    </row>
    <row r="19" spans="1:7" ht="29.15" customHeight="1" thickBot="1" x14ac:dyDescent="0.4">
      <c r="A19" s="2" t="s">
        <v>75</v>
      </c>
      <c r="B19" s="3" t="s">
        <v>173</v>
      </c>
      <c r="C19" s="3" t="s">
        <v>12</v>
      </c>
      <c r="D19" s="3" t="s">
        <v>171</v>
      </c>
      <c r="E19" s="8"/>
      <c r="F19" s="4"/>
      <c r="G19" s="4"/>
    </row>
    <row r="20" spans="1:7" ht="15" customHeight="1" thickBot="1" x14ac:dyDescent="0.4">
      <c r="A20" s="2" t="s">
        <v>79</v>
      </c>
      <c r="B20" s="3" t="s">
        <v>174</v>
      </c>
      <c r="C20" s="3" t="s">
        <v>12</v>
      </c>
      <c r="D20" s="3" t="s">
        <v>171</v>
      </c>
      <c r="E20" s="8"/>
      <c r="F20" s="4"/>
      <c r="G20" s="4"/>
    </row>
    <row r="21" spans="1:7" ht="15" customHeight="1" thickBot="1" x14ac:dyDescent="0.4">
      <c r="A21" s="2" t="s">
        <v>82</v>
      </c>
      <c r="B21" s="3" t="s">
        <v>175</v>
      </c>
      <c r="C21" s="3" t="s">
        <v>12</v>
      </c>
      <c r="D21" s="3" t="s">
        <v>171</v>
      </c>
      <c r="E21" s="8"/>
      <c r="F21" s="4"/>
      <c r="G21" s="4"/>
    </row>
    <row r="22" spans="1:7" ht="18" customHeight="1" thickBot="1" x14ac:dyDescent="0.4">
      <c r="A22" s="180" t="s">
        <v>179</v>
      </c>
      <c r="B22" s="181"/>
      <c r="C22" s="181"/>
      <c r="D22" s="181"/>
      <c r="E22" s="181"/>
      <c r="F22" s="181"/>
      <c r="G22" s="182"/>
    </row>
    <row r="23" spans="1:7" ht="16" thickBot="1" x14ac:dyDescent="0.4">
      <c r="A23" s="177" t="s">
        <v>180</v>
      </c>
      <c r="B23" s="178"/>
      <c r="C23" s="178"/>
      <c r="D23" s="178"/>
      <c r="E23" s="178"/>
      <c r="F23" s="178"/>
      <c r="G23" s="179"/>
    </row>
    <row r="24" spans="1:7" ht="15" thickBot="1" x14ac:dyDescent="0.4">
      <c r="A24" s="16" t="s">
        <v>0</v>
      </c>
      <c r="B24" s="17" t="s">
        <v>1</v>
      </c>
      <c r="C24" s="17" t="s">
        <v>2</v>
      </c>
      <c r="D24" s="17" t="s">
        <v>3</v>
      </c>
      <c r="E24" s="9" t="s">
        <v>4</v>
      </c>
      <c r="F24" s="39" t="s">
        <v>1289</v>
      </c>
      <c r="G24" s="39" t="s">
        <v>1290</v>
      </c>
    </row>
    <row r="25" spans="1:7" ht="44" thickBot="1" x14ac:dyDescent="0.4">
      <c r="A25" s="14" t="s">
        <v>5</v>
      </c>
      <c r="B25" s="15" t="s">
        <v>181</v>
      </c>
      <c r="C25" s="15" t="s">
        <v>7</v>
      </c>
      <c r="D25" s="15" t="s">
        <v>182</v>
      </c>
      <c r="E25" s="8" t="s">
        <v>183</v>
      </c>
      <c r="F25" s="4"/>
      <c r="G25" s="4"/>
    </row>
    <row r="26" spans="1:7" ht="44" thickBot="1" x14ac:dyDescent="0.4">
      <c r="A26" s="14" t="s">
        <v>10</v>
      </c>
      <c r="B26" s="15" t="s">
        <v>184</v>
      </c>
      <c r="C26" s="15" t="s">
        <v>7</v>
      </c>
      <c r="D26" s="15" t="s">
        <v>185</v>
      </c>
      <c r="E26" s="8" t="s">
        <v>186</v>
      </c>
      <c r="F26" s="4"/>
      <c r="G26" s="4"/>
    </row>
    <row r="27" spans="1:7" ht="44" thickBot="1" x14ac:dyDescent="0.4">
      <c r="A27" s="14" t="s">
        <v>14</v>
      </c>
      <c r="B27" s="15" t="s">
        <v>187</v>
      </c>
      <c r="C27" s="18" t="s">
        <v>7</v>
      </c>
      <c r="D27" s="15" t="s">
        <v>188</v>
      </c>
      <c r="E27" s="8" t="s">
        <v>189</v>
      </c>
      <c r="F27" s="4"/>
      <c r="G27" s="4"/>
    </row>
    <row r="28" spans="1:7" ht="87.5" thickBot="1" x14ac:dyDescent="0.4">
      <c r="A28" s="14" t="s">
        <v>64</v>
      </c>
      <c r="B28" s="15" t="s">
        <v>190</v>
      </c>
      <c r="C28" s="15" t="s">
        <v>12</v>
      </c>
      <c r="D28" s="15" t="s">
        <v>191</v>
      </c>
      <c r="E28" s="8"/>
      <c r="F28" s="4"/>
      <c r="G28" s="4"/>
    </row>
    <row r="29" spans="1:7" ht="29.5" thickBot="1" x14ac:dyDescent="0.4">
      <c r="A29" s="14" t="s">
        <v>68</v>
      </c>
      <c r="B29" s="15" t="s">
        <v>192</v>
      </c>
      <c r="C29" s="15" t="s">
        <v>12</v>
      </c>
      <c r="D29" s="15" t="s">
        <v>13</v>
      </c>
      <c r="E29" s="8"/>
      <c r="F29" s="4"/>
      <c r="G29" s="4"/>
    </row>
    <row r="30" spans="1:7" ht="15" customHeight="1" thickBot="1" x14ac:dyDescent="0.4">
      <c r="A30" s="14" t="s">
        <v>193</v>
      </c>
      <c r="B30" s="15" t="s">
        <v>194</v>
      </c>
      <c r="C30" s="15" t="s">
        <v>12</v>
      </c>
      <c r="D30" s="15" t="s">
        <v>195</v>
      </c>
      <c r="E30" s="8"/>
      <c r="F30" s="4"/>
      <c r="G30" s="4"/>
    </row>
    <row r="31" spans="1:7" ht="15" customHeight="1" thickBot="1" x14ac:dyDescent="0.4">
      <c r="A31" s="183" t="s">
        <v>196</v>
      </c>
      <c r="B31" s="183"/>
      <c r="C31" s="183"/>
      <c r="D31" s="183"/>
      <c r="E31" s="183"/>
      <c r="F31" s="183"/>
      <c r="G31" s="183"/>
    </row>
    <row r="32" spans="1:7" ht="15" thickBot="1" x14ac:dyDescent="0.4">
      <c r="A32" s="42" t="s">
        <v>0</v>
      </c>
      <c r="B32" s="42" t="s">
        <v>1</v>
      </c>
      <c r="C32" s="42" t="s">
        <v>2</v>
      </c>
      <c r="D32" s="42" t="s">
        <v>3</v>
      </c>
      <c r="E32" s="42" t="s">
        <v>4</v>
      </c>
      <c r="F32" s="13" t="s">
        <v>1289</v>
      </c>
      <c r="G32" s="13" t="s">
        <v>1290</v>
      </c>
    </row>
    <row r="33" spans="1:7" ht="29.5" thickBot="1" x14ac:dyDescent="0.4">
      <c r="A33" s="24" t="s">
        <v>5</v>
      </c>
      <c r="B33" s="25" t="s">
        <v>197</v>
      </c>
      <c r="C33" s="25" t="s">
        <v>12</v>
      </c>
      <c r="D33" s="25" t="s">
        <v>13</v>
      </c>
      <c r="E33" s="25"/>
      <c r="F33" s="4"/>
      <c r="G33" s="4"/>
    </row>
    <row r="34" spans="1:7" ht="87" customHeight="1" thickBot="1" x14ac:dyDescent="0.4">
      <c r="A34" s="24" t="s">
        <v>10</v>
      </c>
      <c r="B34" s="25" t="s">
        <v>198</v>
      </c>
      <c r="C34" s="25" t="s">
        <v>7</v>
      </c>
      <c r="D34" s="25" t="s">
        <v>199</v>
      </c>
      <c r="E34" s="25" t="s">
        <v>200</v>
      </c>
      <c r="F34" s="4"/>
      <c r="G34" s="4"/>
    </row>
    <row r="35" spans="1:7" ht="87.5" thickBot="1" x14ac:dyDescent="0.4">
      <c r="A35" s="24" t="s">
        <v>60</v>
      </c>
      <c r="B35" s="24" t="s">
        <v>219</v>
      </c>
      <c r="C35" s="25" t="s">
        <v>7</v>
      </c>
      <c r="D35" s="25" t="s">
        <v>201</v>
      </c>
      <c r="E35" s="25" t="s">
        <v>202</v>
      </c>
      <c r="F35" s="4"/>
      <c r="G35" s="4"/>
    </row>
    <row r="36" spans="1:7" ht="29.5" thickBot="1" x14ac:dyDescent="0.4">
      <c r="A36" s="24">
        <v>2</v>
      </c>
      <c r="B36" s="25" t="s">
        <v>203</v>
      </c>
      <c r="C36" s="25" t="s">
        <v>12</v>
      </c>
      <c r="D36" s="25" t="s">
        <v>204</v>
      </c>
      <c r="E36" s="25"/>
      <c r="F36" s="4"/>
      <c r="G36" s="4"/>
    </row>
    <row r="37" spans="1:7" ht="15" thickBot="1" x14ac:dyDescent="0.4">
      <c r="A37" s="24" t="s">
        <v>71</v>
      </c>
      <c r="B37" s="25" t="s">
        <v>205</v>
      </c>
      <c r="C37" s="25" t="s">
        <v>12</v>
      </c>
      <c r="D37" s="25" t="s">
        <v>13</v>
      </c>
      <c r="E37" s="25"/>
      <c r="F37" s="4"/>
      <c r="G37" s="4"/>
    </row>
    <row r="38" spans="1:7" ht="15" thickBot="1" x14ac:dyDescent="0.4">
      <c r="A38" s="24" t="s">
        <v>206</v>
      </c>
      <c r="B38" s="25" t="s">
        <v>207</v>
      </c>
      <c r="C38" s="25" t="s">
        <v>12</v>
      </c>
      <c r="D38" s="25" t="s">
        <v>13</v>
      </c>
      <c r="E38" s="25"/>
      <c r="F38" s="4"/>
      <c r="G38" s="4"/>
    </row>
    <row r="39" spans="1:7" ht="58.5" thickBot="1" x14ac:dyDescent="0.4">
      <c r="A39" s="24" t="s">
        <v>208</v>
      </c>
      <c r="B39" s="25" t="s">
        <v>209</v>
      </c>
      <c r="C39" s="25" t="s">
        <v>12</v>
      </c>
      <c r="D39" s="25" t="s">
        <v>210</v>
      </c>
      <c r="E39" s="25"/>
      <c r="F39" s="4"/>
      <c r="G39" s="4"/>
    </row>
    <row r="40" spans="1:7" ht="15" thickBot="1" x14ac:dyDescent="0.4">
      <c r="A40" s="24" t="s">
        <v>211</v>
      </c>
      <c r="B40" s="25" t="s">
        <v>212</v>
      </c>
      <c r="C40" s="25" t="s">
        <v>12</v>
      </c>
      <c r="D40" s="25" t="s">
        <v>13</v>
      </c>
      <c r="E40" s="25"/>
      <c r="F40" s="4"/>
      <c r="G40" s="4"/>
    </row>
    <row r="41" spans="1:7" ht="29.5" thickBot="1" x14ac:dyDescent="0.4">
      <c r="A41" s="24" t="s">
        <v>27</v>
      </c>
      <c r="B41" s="25" t="s">
        <v>213</v>
      </c>
      <c r="C41" s="25" t="s">
        <v>7</v>
      </c>
      <c r="D41" s="25" t="s">
        <v>214</v>
      </c>
      <c r="E41" s="25" t="s">
        <v>215</v>
      </c>
      <c r="F41" s="4"/>
      <c r="G41" s="4"/>
    </row>
    <row r="42" spans="1:7" ht="14.5" customHeight="1" thickBot="1" x14ac:dyDescent="0.4">
      <c r="A42" s="24" t="s">
        <v>30</v>
      </c>
      <c r="B42" s="25" t="s">
        <v>216</v>
      </c>
      <c r="C42" s="25" t="s">
        <v>12</v>
      </c>
      <c r="D42" s="25" t="s">
        <v>220</v>
      </c>
      <c r="E42" s="25"/>
      <c r="F42" s="4"/>
      <c r="G42" s="4"/>
    </row>
    <row r="43" spans="1:7" ht="29.5" thickBot="1" x14ac:dyDescent="0.4">
      <c r="A43" s="25" t="s">
        <v>33</v>
      </c>
      <c r="B43" s="25" t="s">
        <v>217</v>
      </c>
      <c r="C43" s="25" t="s">
        <v>12</v>
      </c>
      <c r="D43" s="25" t="s">
        <v>218</v>
      </c>
      <c r="E43" s="25"/>
      <c r="F43" s="4"/>
      <c r="G43" s="4"/>
    </row>
    <row r="44" spans="1:7" ht="15" thickBot="1" x14ac:dyDescent="0.4">
      <c r="A44" s="159" t="s">
        <v>221</v>
      </c>
      <c r="B44" s="160"/>
      <c r="C44" s="160"/>
      <c r="D44" s="160"/>
      <c r="E44" s="160"/>
      <c r="F44" s="160"/>
      <c r="G44" s="161"/>
    </row>
    <row r="45" spans="1:7" ht="15" thickBot="1" x14ac:dyDescent="0.4">
      <c r="A45" s="11" t="s">
        <v>0</v>
      </c>
      <c r="B45" s="42" t="s">
        <v>1</v>
      </c>
      <c r="C45" s="42" t="s">
        <v>2</v>
      </c>
      <c r="D45" s="42" t="s">
        <v>3</v>
      </c>
      <c r="E45" s="42" t="s">
        <v>4</v>
      </c>
      <c r="F45" s="13" t="s">
        <v>1289</v>
      </c>
      <c r="G45" s="13" t="s">
        <v>1290</v>
      </c>
    </row>
    <row r="46" spans="1:7" ht="44" thickBot="1" x14ac:dyDescent="0.4">
      <c r="A46" s="24">
        <v>1</v>
      </c>
      <c r="B46" s="25" t="s">
        <v>222</v>
      </c>
      <c r="C46" s="25" t="s">
        <v>12</v>
      </c>
      <c r="D46" s="25" t="s">
        <v>13</v>
      </c>
      <c r="E46" s="25"/>
      <c r="F46" s="4"/>
      <c r="G46" s="4"/>
    </row>
    <row r="47" spans="1:7" ht="15" thickBot="1" x14ac:dyDescent="0.4">
      <c r="A47" s="24" t="s">
        <v>14</v>
      </c>
      <c r="B47" s="25" t="s">
        <v>223</v>
      </c>
      <c r="C47" s="25" t="s">
        <v>12</v>
      </c>
      <c r="D47" s="25" t="s">
        <v>13</v>
      </c>
      <c r="E47" s="25"/>
      <c r="F47" s="4"/>
      <c r="G47" s="4"/>
    </row>
    <row r="48" spans="1:7" ht="44" thickBot="1" x14ac:dyDescent="0.4">
      <c r="A48" s="24" t="s">
        <v>64</v>
      </c>
      <c r="B48" s="25" t="s">
        <v>224</v>
      </c>
      <c r="C48" s="25" t="s">
        <v>12</v>
      </c>
      <c r="D48" s="25" t="s">
        <v>253</v>
      </c>
      <c r="E48" s="25"/>
      <c r="F48" s="4"/>
      <c r="G48" s="4"/>
    </row>
    <row r="49" spans="1:7" ht="44" thickBot="1" x14ac:dyDescent="0.4">
      <c r="A49" s="24" t="s">
        <v>23</v>
      </c>
      <c r="B49" s="25" t="s">
        <v>225</v>
      </c>
      <c r="C49" s="25" t="s">
        <v>12</v>
      </c>
      <c r="D49" s="25" t="s">
        <v>226</v>
      </c>
      <c r="E49" s="25"/>
      <c r="F49" s="4"/>
      <c r="G49" s="4"/>
    </row>
    <row r="50" spans="1:7" ht="73" thickBot="1" x14ac:dyDescent="0.4">
      <c r="A50" s="24">
        <v>4</v>
      </c>
      <c r="B50" s="25" t="s">
        <v>227</v>
      </c>
      <c r="C50" s="25" t="s">
        <v>12</v>
      </c>
      <c r="D50" s="25" t="s">
        <v>228</v>
      </c>
      <c r="E50" s="25"/>
      <c r="F50" s="133"/>
      <c r="G50" s="4"/>
    </row>
    <row r="51" spans="1:7" ht="58.5" thickBot="1" x14ac:dyDescent="0.4">
      <c r="A51" s="24">
        <v>5</v>
      </c>
      <c r="B51" s="25" t="s">
        <v>229</v>
      </c>
      <c r="C51" s="25" t="s">
        <v>12</v>
      </c>
      <c r="D51" s="25" t="s">
        <v>230</v>
      </c>
      <c r="E51" s="25"/>
      <c r="F51" s="133"/>
      <c r="G51" s="4"/>
    </row>
    <row r="52" spans="1:7" s="40" customFormat="1" ht="108" customHeight="1" thickBot="1" x14ac:dyDescent="0.4">
      <c r="A52" s="24">
        <v>6</v>
      </c>
      <c r="B52" s="25" t="s">
        <v>231</v>
      </c>
      <c r="C52" s="25" t="s">
        <v>7</v>
      </c>
      <c r="D52" s="25" t="s">
        <v>232</v>
      </c>
      <c r="E52" s="25" t="s">
        <v>233</v>
      </c>
      <c r="F52" s="4"/>
      <c r="G52" s="4"/>
    </row>
    <row r="53" spans="1:7" ht="16" thickBot="1" x14ac:dyDescent="0.4">
      <c r="A53" s="164" t="s">
        <v>234</v>
      </c>
      <c r="B53" s="165"/>
      <c r="C53" s="165"/>
      <c r="D53" s="165"/>
      <c r="E53" s="165"/>
      <c r="F53" s="165"/>
      <c r="G53" s="166"/>
    </row>
    <row r="54" spans="1:7" ht="15" thickBot="1" x14ac:dyDescent="0.4">
      <c r="A54" s="11" t="s">
        <v>0</v>
      </c>
      <c r="B54" s="42" t="s">
        <v>1</v>
      </c>
      <c r="C54" s="42" t="s">
        <v>2</v>
      </c>
      <c r="D54" s="42" t="s">
        <v>3</v>
      </c>
      <c r="E54" s="42" t="s">
        <v>4</v>
      </c>
      <c r="F54" s="13" t="s">
        <v>1289</v>
      </c>
      <c r="G54" s="13" t="s">
        <v>1290</v>
      </c>
    </row>
    <row r="55" spans="1:7" ht="29.5" thickBot="1" x14ac:dyDescent="0.4">
      <c r="A55" s="24" t="s">
        <v>5</v>
      </c>
      <c r="B55" s="25" t="s">
        <v>235</v>
      </c>
      <c r="C55" s="25" t="s">
        <v>12</v>
      </c>
      <c r="D55" s="25" t="s">
        <v>254</v>
      </c>
      <c r="E55" s="25"/>
      <c r="F55" s="4"/>
      <c r="G55" s="4"/>
    </row>
    <row r="56" spans="1:7" ht="29.5" thickBot="1" x14ac:dyDescent="0.4">
      <c r="A56" s="24" t="s">
        <v>10</v>
      </c>
      <c r="B56" s="25" t="s">
        <v>236</v>
      </c>
      <c r="C56" s="25" t="s">
        <v>12</v>
      </c>
      <c r="D56" s="25" t="s">
        <v>255</v>
      </c>
      <c r="E56" s="25"/>
      <c r="F56" s="4"/>
      <c r="G56" s="4"/>
    </row>
    <row r="57" spans="1:7" ht="29.5" thickBot="1" x14ac:dyDescent="0.4">
      <c r="A57" s="24" t="s">
        <v>60</v>
      </c>
      <c r="B57" s="25" t="s">
        <v>237</v>
      </c>
      <c r="C57" s="25" t="s">
        <v>12</v>
      </c>
      <c r="D57" s="25" t="s">
        <v>256</v>
      </c>
      <c r="E57" s="25"/>
      <c r="F57" s="133"/>
      <c r="G57" s="4"/>
    </row>
    <row r="58" spans="1:7" ht="29.5" thickBot="1" x14ac:dyDescent="0.4">
      <c r="A58" s="24" t="s">
        <v>14</v>
      </c>
      <c r="B58" s="25" t="s">
        <v>238</v>
      </c>
      <c r="C58" s="25" t="s">
        <v>12</v>
      </c>
      <c r="D58" s="25" t="s">
        <v>13</v>
      </c>
      <c r="E58" s="25"/>
      <c r="F58" s="133"/>
      <c r="G58" s="4"/>
    </row>
    <row r="59" spans="1:7" ht="73" thickBot="1" x14ac:dyDescent="0.4">
      <c r="A59" s="24" t="s">
        <v>64</v>
      </c>
      <c r="B59" s="25" t="s">
        <v>239</v>
      </c>
      <c r="C59" s="43" t="s">
        <v>7</v>
      </c>
      <c r="D59" s="44" t="s">
        <v>257</v>
      </c>
      <c r="E59" s="25" t="s">
        <v>240</v>
      </c>
      <c r="F59" s="4"/>
      <c r="G59" s="4"/>
    </row>
    <row r="60" spans="1:7" ht="29.5" thickBot="1" x14ac:dyDescent="0.4">
      <c r="A60" s="24">
        <v>3</v>
      </c>
      <c r="B60" s="25" t="s">
        <v>241</v>
      </c>
      <c r="C60" s="25" t="s">
        <v>12</v>
      </c>
      <c r="D60" s="25" t="s">
        <v>13</v>
      </c>
      <c r="E60" s="25"/>
      <c r="F60" s="4"/>
      <c r="G60" s="4"/>
    </row>
    <row r="61" spans="1:7" ht="58.5" thickBot="1" x14ac:dyDescent="0.4">
      <c r="A61" s="24">
        <v>4</v>
      </c>
      <c r="B61" s="25" t="s">
        <v>242</v>
      </c>
      <c r="C61" s="25" t="s">
        <v>7</v>
      </c>
      <c r="D61" s="25" t="s">
        <v>243</v>
      </c>
      <c r="E61" s="25" t="s">
        <v>244</v>
      </c>
      <c r="F61" s="4"/>
      <c r="G61" s="4"/>
    </row>
    <row r="62" spans="1:7" ht="15" thickBot="1" x14ac:dyDescent="0.4">
      <c r="A62" s="24" t="s">
        <v>163</v>
      </c>
      <c r="B62" s="25" t="s">
        <v>245</v>
      </c>
      <c r="C62" s="25" t="s">
        <v>12</v>
      </c>
      <c r="D62" s="25" t="s">
        <v>13</v>
      </c>
      <c r="E62" s="25"/>
      <c r="F62" s="4"/>
      <c r="G62" s="4"/>
    </row>
    <row r="63" spans="1:7" ht="58.5" thickBot="1" x14ac:dyDescent="0.4">
      <c r="A63" s="24" t="s">
        <v>165</v>
      </c>
      <c r="B63" s="25" t="s">
        <v>246</v>
      </c>
      <c r="C63" s="25" t="s">
        <v>12</v>
      </c>
      <c r="D63" s="25" t="s">
        <v>247</v>
      </c>
      <c r="E63" s="25"/>
      <c r="F63" s="4"/>
      <c r="G63" s="4"/>
    </row>
    <row r="64" spans="1:7" s="40" customFormat="1" ht="18" customHeight="1" thickBot="1" x14ac:dyDescent="0.4">
      <c r="A64" s="24" t="s">
        <v>248</v>
      </c>
      <c r="B64" s="25" t="s">
        <v>249</v>
      </c>
      <c r="C64" s="25" t="s">
        <v>12</v>
      </c>
      <c r="D64" s="25" t="s">
        <v>13</v>
      </c>
      <c r="E64" s="25"/>
      <c r="F64" s="4"/>
      <c r="G64" s="4"/>
    </row>
    <row r="65" spans="1:7" ht="29.5" thickBot="1" x14ac:dyDescent="0.4">
      <c r="A65" s="24">
        <v>6</v>
      </c>
      <c r="B65" s="25" t="s">
        <v>250</v>
      </c>
      <c r="C65" s="25" t="s">
        <v>7</v>
      </c>
      <c r="D65" s="25" t="s">
        <v>251</v>
      </c>
      <c r="E65" s="25" t="s">
        <v>252</v>
      </c>
      <c r="F65" s="4"/>
      <c r="G65" s="4"/>
    </row>
    <row r="66" spans="1:7" ht="16" thickBot="1" x14ac:dyDescent="0.4">
      <c r="A66" s="164" t="s">
        <v>258</v>
      </c>
      <c r="B66" s="165"/>
      <c r="C66" s="165"/>
      <c r="D66" s="165"/>
      <c r="E66" s="165"/>
      <c r="F66" s="165"/>
      <c r="G66" s="166"/>
    </row>
    <row r="67" spans="1:7" ht="15" thickBot="1" x14ac:dyDescent="0.4">
      <c r="A67" s="11" t="s">
        <v>0</v>
      </c>
      <c r="B67" s="42" t="s">
        <v>1</v>
      </c>
      <c r="C67" s="42" t="s">
        <v>2</v>
      </c>
      <c r="D67" s="42" t="s">
        <v>3</v>
      </c>
      <c r="E67" s="42" t="s">
        <v>4</v>
      </c>
      <c r="F67" s="13" t="s">
        <v>1289</v>
      </c>
      <c r="G67" s="13" t="s">
        <v>1290</v>
      </c>
    </row>
    <row r="68" spans="1:7" ht="87.5" thickBot="1" x14ac:dyDescent="0.4">
      <c r="A68" s="24" t="s">
        <v>259</v>
      </c>
      <c r="B68" s="25" t="s">
        <v>260</v>
      </c>
      <c r="C68" s="25" t="s">
        <v>7</v>
      </c>
      <c r="D68" s="25" t="s">
        <v>261</v>
      </c>
      <c r="E68" s="25" t="s">
        <v>262</v>
      </c>
      <c r="F68" s="4"/>
      <c r="G68" s="4"/>
    </row>
    <row r="69" spans="1:7" ht="15" thickBot="1" x14ac:dyDescent="0.4">
      <c r="A69" s="24" t="s">
        <v>263</v>
      </c>
      <c r="B69" s="25" t="s">
        <v>264</v>
      </c>
      <c r="C69" s="25" t="s">
        <v>12</v>
      </c>
      <c r="D69" s="25" t="s">
        <v>13</v>
      </c>
      <c r="E69" s="25"/>
      <c r="F69" s="4"/>
      <c r="G69" s="4"/>
    </row>
    <row r="70" spans="1:7" ht="15" thickBot="1" x14ac:dyDescent="0.4">
      <c r="A70" s="24" t="s">
        <v>265</v>
      </c>
      <c r="B70" s="25" t="s">
        <v>266</v>
      </c>
      <c r="C70" s="25" t="s">
        <v>12</v>
      </c>
      <c r="D70" s="25" t="s">
        <v>13</v>
      </c>
      <c r="E70" s="25"/>
      <c r="F70" s="4"/>
      <c r="G70" s="4"/>
    </row>
    <row r="71" spans="1:7" ht="29.5" thickBot="1" x14ac:dyDescent="0.4">
      <c r="A71" s="24" t="s">
        <v>267</v>
      </c>
      <c r="B71" s="25" t="s">
        <v>268</v>
      </c>
      <c r="C71" s="25" t="s">
        <v>12</v>
      </c>
      <c r="D71" s="25" t="s">
        <v>269</v>
      </c>
      <c r="E71" s="25"/>
      <c r="F71" s="4"/>
      <c r="G71" s="4"/>
    </row>
    <row r="72" spans="1:7" ht="29.5" thickBot="1" x14ac:dyDescent="0.4">
      <c r="A72" s="24" t="s">
        <v>17</v>
      </c>
      <c r="B72" s="25" t="s">
        <v>270</v>
      </c>
      <c r="C72" s="25" t="s">
        <v>12</v>
      </c>
      <c r="D72" s="25" t="s">
        <v>13</v>
      </c>
      <c r="E72" s="25"/>
      <c r="F72" s="4"/>
      <c r="G72" s="4"/>
    </row>
    <row r="73" spans="1:7" ht="73" thickBot="1" x14ac:dyDescent="0.4">
      <c r="A73" s="24" t="s">
        <v>19</v>
      </c>
      <c r="B73" s="25" t="s">
        <v>271</v>
      </c>
      <c r="C73" s="25" t="s">
        <v>12</v>
      </c>
      <c r="D73" s="25" t="s">
        <v>272</v>
      </c>
      <c r="E73" s="25"/>
      <c r="F73" s="4"/>
      <c r="G73" s="4"/>
    </row>
    <row r="74" spans="1:7" ht="58.5" thickBot="1" x14ac:dyDescent="0.4">
      <c r="A74" s="24" t="s">
        <v>21</v>
      </c>
      <c r="B74" s="25" t="s">
        <v>273</v>
      </c>
      <c r="C74" s="25" t="s">
        <v>7</v>
      </c>
      <c r="D74" s="25" t="s">
        <v>274</v>
      </c>
      <c r="E74" s="25" t="s">
        <v>275</v>
      </c>
      <c r="F74" s="4"/>
      <c r="G74" s="4"/>
    </row>
    <row r="75" spans="1:7" ht="15" thickBot="1" x14ac:dyDescent="0.4">
      <c r="A75" s="24" t="s">
        <v>276</v>
      </c>
      <c r="B75" s="25" t="s">
        <v>277</v>
      </c>
      <c r="C75" s="25" t="s">
        <v>12</v>
      </c>
      <c r="D75" s="25" t="s">
        <v>13</v>
      </c>
      <c r="E75" s="25"/>
      <c r="F75" s="4"/>
      <c r="G75" s="4"/>
    </row>
    <row r="76" spans="1:7" ht="58.5" thickBot="1" x14ac:dyDescent="0.4">
      <c r="A76" s="24" t="s">
        <v>278</v>
      </c>
      <c r="B76" s="25" t="s">
        <v>279</v>
      </c>
      <c r="C76" s="25" t="s">
        <v>12</v>
      </c>
      <c r="D76" s="25" t="s">
        <v>280</v>
      </c>
      <c r="E76" s="25"/>
      <c r="F76" s="4"/>
      <c r="G76" s="4"/>
    </row>
    <row r="77" spans="1:7" ht="29.5" thickBot="1" x14ac:dyDescent="0.4">
      <c r="A77" s="24" t="s">
        <v>281</v>
      </c>
      <c r="B77" s="25" t="s">
        <v>282</v>
      </c>
      <c r="C77" s="25" t="s">
        <v>12</v>
      </c>
      <c r="D77" s="25" t="s">
        <v>13</v>
      </c>
      <c r="E77" s="25"/>
      <c r="F77" s="4"/>
      <c r="G77" s="4"/>
    </row>
    <row r="78" spans="1:7" ht="43" customHeight="1" thickBot="1" x14ac:dyDescent="0.4">
      <c r="A78" s="24" t="s">
        <v>283</v>
      </c>
      <c r="B78" s="25" t="s">
        <v>284</v>
      </c>
      <c r="C78" s="25" t="s">
        <v>12</v>
      </c>
      <c r="D78" s="25" t="s">
        <v>13</v>
      </c>
      <c r="E78" s="25"/>
      <c r="F78" s="4"/>
      <c r="G78" s="4"/>
    </row>
    <row r="79" spans="1:7" ht="15" thickBot="1" x14ac:dyDescent="0.4">
      <c r="A79" s="24" t="s">
        <v>285</v>
      </c>
      <c r="B79" s="25" t="s">
        <v>286</v>
      </c>
      <c r="C79" s="25" t="s">
        <v>12</v>
      </c>
      <c r="D79" s="25" t="s">
        <v>13</v>
      </c>
      <c r="E79" s="25"/>
      <c r="F79" s="4"/>
      <c r="G79" s="4"/>
    </row>
    <row r="80" spans="1:7" ht="15" thickBot="1" x14ac:dyDescent="0.4">
      <c r="A80" s="159" t="s">
        <v>287</v>
      </c>
      <c r="B80" s="160"/>
      <c r="C80" s="160"/>
      <c r="D80" s="160"/>
      <c r="E80" s="160"/>
      <c r="F80" s="160"/>
      <c r="G80" s="161"/>
    </row>
    <row r="81" spans="1:7" ht="15" thickBot="1" x14ac:dyDescent="0.4">
      <c r="A81" s="11" t="s">
        <v>0</v>
      </c>
      <c r="B81" s="42" t="s">
        <v>1</v>
      </c>
      <c r="C81" s="42" t="s">
        <v>2</v>
      </c>
      <c r="D81" s="42" t="s">
        <v>3</v>
      </c>
      <c r="E81" s="42" t="s">
        <v>4</v>
      </c>
      <c r="F81" s="13" t="s">
        <v>1289</v>
      </c>
      <c r="G81" s="13" t="s">
        <v>1290</v>
      </c>
    </row>
    <row r="82" spans="1:7" ht="29.5" thickBot="1" x14ac:dyDescent="0.4">
      <c r="A82" s="24">
        <v>1</v>
      </c>
      <c r="B82" s="25" t="s">
        <v>288</v>
      </c>
      <c r="C82" s="25" t="s">
        <v>12</v>
      </c>
      <c r="D82" s="25" t="s">
        <v>13</v>
      </c>
      <c r="E82" s="25"/>
      <c r="F82" s="4"/>
      <c r="G82" s="4"/>
    </row>
    <row r="83" spans="1:7" ht="29.5" thickBot="1" x14ac:dyDescent="0.4">
      <c r="A83" s="24">
        <v>2</v>
      </c>
      <c r="B83" s="25" t="s">
        <v>289</v>
      </c>
      <c r="C83" s="25" t="s">
        <v>12</v>
      </c>
      <c r="D83" s="25" t="s">
        <v>13</v>
      </c>
      <c r="E83" s="25"/>
      <c r="F83" s="4"/>
      <c r="G83" s="4"/>
    </row>
    <row r="84" spans="1:7" ht="29.5" thickBot="1" x14ac:dyDescent="0.4">
      <c r="A84" s="24" t="s">
        <v>71</v>
      </c>
      <c r="B84" s="25" t="s">
        <v>290</v>
      </c>
      <c r="C84" s="25" t="s">
        <v>12</v>
      </c>
      <c r="D84" s="25" t="s">
        <v>299</v>
      </c>
      <c r="E84" s="25"/>
      <c r="F84" s="4"/>
      <c r="G84" s="4"/>
    </row>
    <row r="85" spans="1:7" ht="102" thickBot="1" x14ac:dyDescent="0.4">
      <c r="A85" s="24" t="s">
        <v>75</v>
      </c>
      <c r="B85" s="25" t="s">
        <v>291</v>
      </c>
      <c r="C85" s="25" t="s">
        <v>12</v>
      </c>
      <c r="D85" s="25" t="s">
        <v>300</v>
      </c>
      <c r="E85" s="25"/>
      <c r="F85" s="4"/>
      <c r="G85" s="4"/>
    </row>
    <row r="86" spans="1:7" ht="15" thickBot="1" x14ac:dyDescent="0.4">
      <c r="A86" s="24" t="s">
        <v>292</v>
      </c>
      <c r="B86" s="25" t="s">
        <v>293</v>
      </c>
      <c r="C86" s="25" t="s">
        <v>12</v>
      </c>
      <c r="D86" s="25" t="s">
        <v>13</v>
      </c>
      <c r="E86" s="25"/>
      <c r="F86" s="4"/>
      <c r="G86" s="4"/>
    </row>
    <row r="87" spans="1:7" s="40" customFormat="1" ht="56.5" customHeight="1" thickBot="1" x14ac:dyDescent="0.4">
      <c r="A87" s="24">
        <v>5</v>
      </c>
      <c r="B87" s="25" t="s">
        <v>294</v>
      </c>
      <c r="C87" s="25" t="s">
        <v>12</v>
      </c>
      <c r="D87" s="25" t="s">
        <v>295</v>
      </c>
      <c r="E87" s="25"/>
      <c r="F87" s="4"/>
      <c r="G87" s="4"/>
    </row>
    <row r="88" spans="1:7" ht="15" thickBot="1" x14ac:dyDescent="0.4">
      <c r="A88" s="24" t="s">
        <v>89</v>
      </c>
      <c r="B88" s="25" t="s">
        <v>296</v>
      </c>
      <c r="C88" s="25" t="s">
        <v>12</v>
      </c>
      <c r="D88" s="25" t="s">
        <v>297</v>
      </c>
      <c r="E88" s="25"/>
      <c r="F88" s="4"/>
      <c r="G88" s="4"/>
    </row>
    <row r="89" spans="1:7" ht="29.15" customHeight="1" thickBot="1" x14ac:dyDescent="0.4">
      <c r="A89" s="24" t="s">
        <v>92</v>
      </c>
      <c r="B89" s="25" t="s">
        <v>298</v>
      </c>
      <c r="C89" s="25" t="s">
        <v>12</v>
      </c>
      <c r="D89" s="25" t="s">
        <v>297</v>
      </c>
      <c r="E89" s="25"/>
      <c r="F89" s="4"/>
      <c r="G89" s="4"/>
    </row>
    <row r="90" spans="1:7" ht="16" thickBot="1" x14ac:dyDescent="0.4">
      <c r="A90" s="164" t="s">
        <v>301</v>
      </c>
      <c r="B90" s="165"/>
      <c r="C90" s="165"/>
      <c r="D90" s="165"/>
      <c r="E90" s="165"/>
      <c r="F90" s="165"/>
      <c r="G90" s="166"/>
    </row>
    <row r="91" spans="1:7" ht="17.5" customHeight="1" thickBot="1" x14ac:dyDescent="0.4">
      <c r="A91" s="11" t="s">
        <v>0</v>
      </c>
      <c r="B91" s="42" t="s">
        <v>1</v>
      </c>
      <c r="C91" s="42" t="s">
        <v>2</v>
      </c>
      <c r="D91" s="42" t="s">
        <v>3</v>
      </c>
      <c r="E91" s="42" t="s">
        <v>4</v>
      </c>
      <c r="F91" s="13" t="s">
        <v>1289</v>
      </c>
      <c r="G91" s="13" t="s">
        <v>1290</v>
      </c>
    </row>
    <row r="92" spans="1:7" ht="73" thickBot="1" x14ac:dyDescent="0.4">
      <c r="A92" s="25" t="s">
        <v>5</v>
      </c>
      <c r="B92" s="25" t="s">
        <v>302</v>
      </c>
      <c r="C92" s="43" t="s">
        <v>7</v>
      </c>
      <c r="D92" s="25" t="s">
        <v>303</v>
      </c>
      <c r="E92" s="25" t="s">
        <v>304</v>
      </c>
      <c r="F92" s="4"/>
      <c r="G92" s="4"/>
    </row>
    <row r="93" spans="1:7" ht="58.5" thickBot="1" x14ac:dyDescent="0.4">
      <c r="A93" s="25" t="s">
        <v>10</v>
      </c>
      <c r="B93" s="25" t="s">
        <v>305</v>
      </c>
      <c r="C93" s="25" t="s">
        <v>7</v>
      </c>
      <c r="D93" s="25" t="s">
        <v>306</v>
      </c>
      <c r="E93" s="25" t="s">
        <v>307</v>
      </c>
      <c r="F93" s="4"/>
      <c r="G93" s="4"/>
    </row>
    <row r="94" spans="1:7" ht="15" thickBot="1" x14ac:dyDescent="0.4">
      <c r="A94" s="24" t="s">
        <v>134</v>
      </c>
      <c r="B94" s="25" t="s">
        <v>308</v>
      </c>
      <c r="C94" s="25" t="s">
        <v>12</v>
      </c>
      <c r="D94" s="25" t="s">
        <v>13</v>
      </c>
      <c r="E94" s="25"/>
      <c r="F94" s="4"/>
      <c r="G94" s="4"/>
    </row>
    <row r="95" spans="1:7" ht="15" thickBot="1" x14ac:dyDescent="0.4">
      <c r="A95" s="24" t="s">
        <v>138</v>
      </c>
      <c r="B95" s="25" t="s">
        <v>309</v>
      </c>
      <c r="C95" s="25" t="s">
        <v>12</v>
      </c>
      <c r="D95" s="25" t="s">
        <v>13</v>
      </c>
      <c r="E95" s="25"/>
      <c r="F95" s="4"/>
      <c r="G95" s="4"/>
    </row>
    <row r="96" spans="1:7" ht="15" thickBot="1" x14ac:dyDescent="0.4">
      <c r="A96" s="24" t="s">
        <v>310</v>
      </c>
      <c r="B96" s="25" t="s">
        <v>311</v>
      </c>
      <c r="C96" s="25" t="s">
        <v>12</v>
      </c>
      <c r="D96" s="25" t="s">
        <v>13</v>
      </c>
      <c r="E96" s="25"/>
      <c r="F96" s="4"/>
      <c r="G96" s="4"/>
    </row>
    <row r="97" spans="1:7" ht="15" thickBot="1" x14ac:dyDescent="0.4">
      <c r="A97" s="24" t="s">
        <v>312</v>
      </c>
      <c r="B97" s="25" t="s">
        <v>313</v>
      </c>
      <c r="C97" s="25" t="s">
        <v>12</v>
      </c>
      <c r="D97" s="25" t="s">
        <v>314</v>
      </c>
      <c r="E97" s="25"/>
      <c r="F97" s="4"/>
      <c r="G97" s="4"/>
    </row>
    <row r="98" spans="1:7" ht="15" thickBot="1" x14ac:dyDescent="0.4">
      <c r="A98" s="24" t="s">
        <v>315</v>
      </c>
      <c r="B98" s="25" t="s">
        <v>316</v>
      </c>
      <c r="C98" s="25" t="s">
        <v>12</v>
      </c>
      <c r="D98" s="25" t="s">
        <v>317</v>
      </c>
      <c r="E98" s="25"/>
      <c r="F98" s="4"/>
      <c r="G98" s="4"/>
    </row>
    <row r="99" spans="1:7" ht="15" thickBot="1" x14ac:dyDescent="0.4">
      <c r="A99" s="24" t="s">
        <v>318</v>
      </c>
      <c r="B99" s="25" t="s">
        <v>319</v>
      </c>
      <c r="C99" s="25" t="s">
        <v>12</v>
      </c>
      <c r="D99" s="25" t="s">
        <v>317</v>
      </c>
      <c r="E99" s="25"/>
      <c r="F99" s="4"/>
      <c r="G99" s="4"/>
    </row>
    <row r="100" spans="1:7" ht="58.5" thickBot="1" x14ac:dyDescent="0.4">
      <c r="A100" s="24" t="s">
        <v>14</v>
      </c>
      <c r="B100" s="25" t="s">
        <v>320</v>
      </c>
      <c r="C100" s="25" t="s">
        <v>12</v>
      </c>
      <c r="D100" s="25" t="s">
        <v>321</v>
      </c>
      <c r="E100" s="25"/>
      <c r="F100" s="4"/>
      <c r="G100" s="4"/>
    </row>
    <row r="101" spans="1:7" ht="15" thickBot="1" x14ac:dyDescent="0.4">
      <c r="A101" s="24" t="s">
        <v>17</v>
      </c>
      <c r="B101" s="25" t="s">
        <v>322</v>
      </c>
      <c r="C101" s="25" t="s">
        <v>12</v>
      </c>
      <c r="D101" s="25" t="s">
        <v>439</v>
      </c>
      <c r="E101" s="25"/>
      <c r="F101" s="4"/>
      <c r="G101" s="4"/>
    </row>
    <row r="102" spans="1:7" ht="15" thickBot="1" x14ac:dyDescent="0.4">
      <c r="A102" s="24" t="s">
        <v>19</v>
      </c>
      <c r="B102" s="25" t="s">
        <v>323</v>
      </c>
      <c r="C102" s="25" t="s">
        <v>12</v>
      </c>
      <c r="D102" s="25" t="s">
        <v>13</v>
      </c>
      <c r="E102" s="25"/>
      <c r="F102" s="4"/>
      <c r="G102" s="4"/>
    </row>
    <row r="103" spans="1:7" ht="15" thickBot="1" x14ac:dyDescent="0.4">
      <c r="A103" s="24" t="s">
        <v>21</v>
      </c>
      <c r="B103" s="25" t="s">
        <v>324</v>
      </c>
      <c r="C103" s="25" t="s">
        <v>12</v>
      </c>
      <c r="D103" s="25" t="s">
        <v>440</v>
      </c>
      <c r="E103" s="25"/>
      <c r="F103" s="4"/>
      <c r="G103" s="4"/>
    </row>
    <row r="104" spans="1:7" ht="15" thickBot="1" x14ac:dyDescent="0.4">
      <c r="A104" s="24" t="s">
        <v>325</v>
      </c>
      <c r="B104" s="25" t="s">
        <v>326</v>
      </c>
      <c r="C104" s="25" t="s">
        <v>12</v>
      </c>
      <c r="D104" s="25" t="s">
        <v>13</v>
      </c>
      <c r="E104" s="25"/>
      <c r="F104" s="4"/>
      <c r="G104" s="4"/>
    </row>
    <row r="105" spans="1:7" ht="65.5" customHeight="1" thickBot="1" x14ac:dyDescent="0.4">
      <c r="A105" s="24" t="s">
        <v>68</v>
      </c>
      <c r="B105" s="25" t="s">
        <v>327</v>
      </c>
      <c r="C105" s="25" t="s">
        <v>12</v>
      </c>
      <c r="D105" s="25" t="s">
        <v>13</v>
      </c>
      <c r="E105" s="25"/>
      <c r="F105" s="4"/>
      <c r="G105" s="4"/>
    </row>
    <row r="106" spans="1:7" ht="15" thickBot="1" x14ac:dyDescent="0.4">
      <c r="A106" s="24" t="s">
        <v>193</v>
      </c>
      <c r="B106" s="25" t="s">
        <v>328</v>
      </c>
      <c r="C106" s="25" t="s">
        <v>12</v>
      </c>
      <c r="D106" s="25" t="s">
        <v>13</v>
      </c>
      <c r="E106" s="25"/>
      <c r="F106" s="4"/>
      <c r="G106" s="4"/>
    </row>
    <row r="107" spans="1:7" ht="44" thickBot="1" x14ac:dyDescent="0.4">
      <c r="A107" s="24" t="s">
        <v>71</v>
      </c>
      <c r="B107" s="25" t="s">
        <v>329</v>
      </c>
      <c r="C107" s="25" t="s">
        <v>12</v>
      </c>
      <c r="D107" s="25" t="s">
        <v>13</v>
      </c>
      <c r="E107" s="25"/>
      <c r="F107" s="4"/>
      <c r="G107" s="4"/>
    </row>
    <row r="108" spans="1:7" ht="44" thickBot="1" x14ac:dyDescent="0.4">
      <c r="A108" s="24" t="s">
        <v>206</v>
      </c>
      <c r="B108" s="25" t="s">
        <v>330</v>
      </c>
      <c r="C108" s="25" t="s">
        <v>12</v>
      </c>
      <c r="D108" s="25" t="s">
        <v>13</v>
      </c>
      <c r="E108" s="25"/>
      <c r="F108" s="4"/>
      <c r="G108" s="4"/>
    </row>
    <row r="109" spans="1:7" ht="44" thickBot="1" x14ac:dyDescent="0.4">
      <c r="A109" s="24" t="s">
        <v>208</v>
      </c>
      <c r="B109" s="25" t="s">
        <v>331</v>
      </c>
      <c r="C109" s="25" t="s">
        <v>12</v>
      </c>
      <c r="D109" s="25" t="s">
        <v>13</v>
      </c>
      <c r="E109" s="25"/>
      <c r="F109" s="4"/>
      <c r="G109" s="4"/>
    </row>
    <row r="110" spans="1:7" ht="29.5" thickBot="1" x14ac:dyDescent="0.4">
      <c r="A110" s="24" t="s">
        <v>211</v>
      </c>
      <c r="B110" s="25" t="s">
        <v>332</v>
      </c>
      <c r="C110" s="25" t="s">
        <v>12</v>
      </c>
      <c r="D110" s="25" t="s">
        <v>441</v>
      </c>
      <c r="E110" s="25"/>
      <c r="F110" s="4"/>
      <c r="G110" s="4"/>
    </row>
    <row r="111" spans="1:7" ht="29.5" thickBot="1" x14ac:dyDescent="0.4">
      <c r="A111" s="24" t="s">
        <v>333</v>
      </c>
      <c r="B111" s="25" t="s">
        <v>334</v>
      </c>
      <c r="C111" s="25" t="s">
        <v>12</v>
      </c>
      <c r="D111" s="25" t="s">
        <v>442</v>
      </c>
      <c r="E111" s="25"/>
      <c r="F111" s="4"/>
      <c r="G111" s="4"/>
    </row>
    <row r="112" spans="1:7" ht="29.5" thickBot="1" x14ac:dyDescent="0.4">
      <c r="A112" s="24" t="s">
        <v>335</v>
      </c>
      <c r="B112" s="25" t="s">
        <v>336</v>
      </c>
      <c r="C112" s="25" t="s">
        <v>12</v>
      </c>
      <c r="D112" s="25" t="s">
        <v>13</v>
      </c>
      <c r="E112" s="25"/>
      <c r="F112" s="4"/>
      <c r="G112" s="4"/>
    </row>
    <row r="113" spans="1:7" ht="15" thickBot="1" x14ac:dyDescent="0.4">
      <c r="A113" s="24" t="s">
        <v>337</v>
      </c>
      <c r="B113" s="25" t="s">
        <v>338</v>
      </c>
      <c r="C113" s="25" t="s">
        <v>12</v>
      </c>
      <c r="D113" s="25" t="s">
        <v>13</v>
      </c>
      <c r="E113" s="25"/>
      <c r="F113" s="4"/>
      <c r="G113" s="4"/>
    </row>
    <row r="114" spans="1:7" ht="15" thickBot="1" x14ac:dyDescent="0.4">
      <c r="A114" s="24" t="s">
        <v>339</v>
      </c>
      <c r="B114" s="25" t="s">
        <v>340</v>
      </c>
      <c r="C114" s="25" t="s">
        <v>12</v>
      </c>
      <c r="D114" s="25" t="s">
        <v>13</v>
      </c>
      <c r="E114" s="25"/>
      <c r="F114" s="4"/>
      <c r="G114" s="4"/>
    </row>
    <row r="115" spans="1:7" ht="15" thickBot="1" x14ac:dyDescent="0.4">
      <c r="A115" s="24" t="s">
        <v>341</v>
      </c>
      <c r="B115" s="25" t="s">
        <v>342</v>
      </c>
      <c r="C115" s="25" t="s">
        <v>12</v>
      </c>
      <c r="D115" s="25" t="s">
        <v>13</v>
      </c>
      <c r="E115" s="25"/>
      <c r="F115" s="4"/>
      <c r="G115" s="4"/>
    </row>
    <row r="116" spans="1:7" ht="15" thickBot="1" x14ac:dyDescent="0.4">
      <c r="A116" s="24" t="s">
        <v>343</v>
      </c>
      <c r="B116" s="25" t="s">
        <v>344</v>
      </c>
      <c r="C116" s="25" t="s">
        <v>12</v>
      </c>
      <c r="D116" s="25" t="s">
        <v>13</v>
      </c>
      <c r="E116" s="25"/>
      <c r="F116" s="4"/>
      <c r="G116" s="4"/>
    </row>
    <row r="117" spans="1:7" ht="18" customHeight="1" thickBot="1" x14ac:dyDescent="0.4">
      <c r="A117" s="24" t="s">
        <v>345</v>
      </c>
      <c r="B117" s="25" t="s">
        <v>346</v>
      </c>
      <c r="C117" s="25" t="s">
        <v>12</v>
      </c>
      <c r="D117" s="25" t="s">
        <v>13</v>
      </c>
      <c r="E117" s="25"/>
      <c r="F117" s="4"/>
      <c r="G117" s="4"/>
    </row>
    <row r="118" spans="1:7" ht="15" thickBot="1" x14ac:dyDescent="0.4">
      <c r="A118" s="24" t="s">
        <v>347</v>
      </c>
      <c r="B118" s="25" t="s">
        <v>348</v>
      </c>
      <c r="C118" s="25" t="s">
        <v>12</v>
      </c>
      <c r="D118" s="25" t="s">
        <v>13</v>
      </c>
      <c r="E118" s="25"/>
      <c r="F118" s="4"/>
      <c r="G118" s="4"/>
    </row>
    <row r="119" spans="1:7" ht="15" thickBot="1" x14ac:dyDescent="0.4">
      <c r="A119" s="24" t="s">
        <v>349</v>
      </c>
      <c r="B119" s="25" t="s">
        <v>350</v>
      </c>
      <c r="C119" s="25" t="s">
        <v>12</v>
      </c>
      <c r="D119" s="25" t="s">
        <v>13</v>
      </c>
      <c r="E119" s="25"/>
      <c r="F119" s="4"/>
      <c r="G119" s="4"/>
    </row>
    <row r="120" spans="1:7" ht="16" thickBot="1" x14ac:dyDescent="0.4">
      <c r="A120" s="164" t="s">
        <v>351</v>
      </c>
      <c r="B120" s="165"/>
      <c r="C120" s="165"/>
      <c r="D120" s="165"/>
      <c r="E120" s="165"/>
      <c r="F120" s="165"/>
      <c r="G120" s="166"/>
    </row>
    <row r="121" spans="1:7" ht="15" thickBot="1" x14ac:dyDescent="0.4">
      <c r="A121" s="11" t="s">
        <v>0</v>
      </c>
      <c r="B121" s="42" t="s">
        <v>1</v>
      </c>
      <c r="C121" s="42" t="s">
        <v>2</v>
      </c>
      <c r="D121" s="42" t="s">
        <v>3</v>
      </c>
      <c r="E121" s="42" t="s">
        <v>4</v>
      </c>
      <c r="F121" s="13" t="s">
        <v>1289</v>
      </c>
      <c r="G121" s="13" t="s">
        <v>1290</v>
      </c>
    </row>
    <row r="122" spans="1:7" ht="15" thickBot="1" x14ac:dyDescent="0.4">
      <c r="A122" s="24" t="s">
        <v>5</v>
      </c>
      <c r="B122" s="25" t="s">
        <v>352</v>
      </c>
      <c r="C122" s="25" t="s">
        <v>12</v>
      </c>
      <c r="D122" s="25" t="s">
        <v>13</v>
      </c>
      <c r="E122" s="25"/>
      <c r="F122" s="4"/>
      <c r="G122" s="4"/>
    </row>
    <row r="123" spans="1:7" ht="15" thickBot="1" x14ac:dyDescent="0.4">
      <c r="A123" s="24" t="s">
        <v>10</v>
      </c>
      <c r="B123" s="25" t="s">
        <v>353</v>
      </c>
      <c r="C123" s="25" t="s">
        <v>12</v>
      </c>
      <c r="D123" s="25" t="s">
        <v>13</v>
      </c>
      <c r="E123" s="25"/>
      <c r="F123" s="4"/>
      <c r="G123" s="4"/>
    </row>
    <row r="124" spans="1:7" s="40" customFormat="1" ht="18" customHeight="1" thickBot="1" x14ac:dyDescent="0.4">
      <c r="A124" s="24" t="s">
        <v>60</v>
      </c>
      <c r="B124" s="25" t="s">
        <v>353</v>
      </c>
      <c r="C124" s="25" t="s">
        <v>12</v>
      </c>
      <c r="D124" s="25" t="s">
        <v>13</v>
      </c>
      <c r="E124" s="25"/>
      <c r="F124" s="4"/>
      <c r="G124" s="4"/>
    </row>
    <row r="125" spans="1:7" ht="15" thickBot="1" x14ac:dyDescent="0.4">
      <c r="A125" s="24" t="s">
        <v>14</v>
      </c>
      <c r="B125" s="25" t="s">
        <v>354</v>
      </c>
      <c r="C125" s="25" t="s">
        <v>12</v>
      </c>
      <c r="D125" s="25" t="s">
        <v>443</v>
      </c>
      <c r="E125" s="25"/>
      <c r="F125" s="4"/>
      <c r="G125" s="4"/>
    </row>
    <row r="126" spans="1:7" ht="29.5" thickBot="1" x14ac:dyDescent="0.4">
      <c r="A126" s="24" t="s">
        <v>64</v>
      </c>
      <c r="B126" s="25" t="s">
        <v>355</v>
      </c>
      <c r="C126" s="25" t="s">
        <v>12</v>
      </c>
      <c r="D126" s="25" t="s">
        <v>356</v>
      </c>
      <c r="E126" s="25"/>
      <c r="F126" s="4"/>
      <c r="G126" s="4"/>
    </row>
    <row r="127" spans="1:7" ht="29.5" thickBot="1" x14ac:dyDescent="0.4">
      <c r="A127" s="24" t="s">
        <v>68</v>
      </c>
      <c r="B127" s="25" t="s">
        <v>357</v>
      </c>
      <c r="C127" s="25" t="s">
        <v>12</v>
      </c>
      <c r="D127" s="25" t="s">
        <v>444</v>
      </c>
      <c r="E127" s="25"/>
      <c r="F127" s="4"/>
      <c r="G127" s="4"/>
    </row>
    <row r="128" spans="1:7" ht="16" thickBot="1" x14ac:dyDescent="0.4">
      <c r="A128" s="164" t="s">
        <v>358</v>
      </c>
      <c r="B128" s="165"/>
      <c r="C128" s="165"/>
      <c r="D128" s="165"/>
      <c r="E128" s="165"/>
      <c r="F128" s="165"/>
      <c r="G128" s="166"/>
    </row>
    <row r="129" spans="1:7" ht="14.5" customHeight="1" thickBot="1" x14ac:dyDescent="0.4">
      <c r="A129" s="11" t="s">
        <v>0</v>
      </c>
      <c r="B129" s="42" t="s">
        <v>1</v>
      </c>
      <c r="C129" s="42" t="s">
        <v>2</v>
      </c>
      <c r="D129" s="42" t="s">
        <v>3</v>
      </c>
      <c r="E129" s="42" t="s">
        <v>4</v>
      </c>
      <c r="F129" s="45" t="s">
        <v>1289</v>
      </c>
      <c r="G129" s="45" t="s">
        <v>1290</v>
      </c>
    </row>
    <row r="130" spans="1:7" ht="15" thickBot="1" x14ac:dyDescent="0.4">
      <c r="A130" s="24">
        <v>1</v>
      </c>
      <c r="B130" s="25" t="s">
        <v>359</v>
      </c>
      <c r="C130" s="25" t="s">
        <v>12</v>
      </c>
      <c r="D130" s="25" t="s">
        <v>359</v>
      </c>
      <c r="E130" s="25" t="s">
        <v>360</v>
      </c>
      <c r="F130" s="4"/>
      <c r="G130" s="4"/>
    </row>
    <row r="131" spans="1:7" ht="58.5" thickBot="1" x14ac:dyDescent="0.4">
      <c r="A131" s="24">
        <v>2</v>
      </c>
      <c r="B131" s="25" t="s">
        <v>361</v>
      </c>
      <c r="C131" s="25" t="s">
        <v>12</v>
      </c>
      <c r="D131" s="25" t="s">
        <v>445</v>
      </c>
      <c r="E131" s="25"/>
      <c r="F131" s="4"/>
      <c r="G131" s="4"/>
    </row>
    <row r="132" spans="1:7" ht="44" thickBot="1" x14ac:dyDescent="0.4">
      <c r="A132" s="24" t="s">
        <v>71</v>
      </c>
      <c r="B132" s="25" t="s">
        <v>362</v>
      </c>
      <c r="C132" s="25" t="s">
        <v>12</v>
      </c>
      <c r="D132" s="25" t="s">
        <v>13</v>
      </c>
      <c r="E132" s="25"/>
      <c r="F132" s="4"/>
      <c r="G132" s="4"/>
    </row>
    <row r="133" spans="1:7" ht="29.5" thickBot="1" x14ac:dyDescent="0.4">
      <c r="A133" s="25" t="s">
        <v>75</v>
      </c>
      <c r="B133" s="25" t="s">
        <v>363</v>
      </c>
      <c r="C133" s="25" t="s">
        <v>12</v>
      </c>
      <c r="D133" s="25" t="s">
        <v>13</v>
      </c>
      <c r="E133" s="25"/>
      <c r="F133" s="4"/>
      <c r="G133" s="4"/>
    </row>
    <row r="134" spans="1:7" ht="15" thickBot="1" x14ac:dyDescent="0.4">
      <c r="A134" s="24" t="s">
        <v>27</v>
      </c>
      <c r="B134" s="25" t="s">
        <v>364</v>
      </c>
      <c r="C134" s="25" t="s">
        <v>12</v>
      </c>
      <c r="D134" s="25"/>
      <c r="E134" s="25"/>
      <c r="F134" s="4"/>
      <c r="G134" s="4"/>
    </row>
    <row r="135" spans="1:7" ht="29.5" thickBot="1" x14ac:dyDescent="0.4">
      <c r="A135" s="24" t="s">
        <v>30</v>
      </c>
      <c r="B135" s="25" t="s">
        <v>365</v>
      </c>
      <c r="C135" s="25" t="s">
        <v>12</v>
      </c>
      <c r="D135" s="25" t="s">
        <v>13</v>
      </c>
      <c r="E135" s="25"/>
      <c r="F135" s="4"/>
      <c r="G135" s="4"/>
    </row>
    <row r="136" spans="1:7" ht="29.5" thickBot="1" x14ac:dyDescent="0.4">
      <c r="A136" s="24" t="s">
        <v>33</v>
      </c>
      <c r="B136" s="25" t="s">
        <v>366</v>
      </c>
      <c r="C136" s="25" t="s">
        <v>12</v>
      </c>
      <c r="D136" s="25" t="s">
        <v>446</v>
      </c>
      <c r="E136" s="25"/>
      <c r="F136" s="4"/>
      <c r="G136" s="4"/>
    </row>
    <row r="137" spans="1:7" s="40" customFormat="1" ht="32.5" customHeight="1" thickBot="1" x14ac:dyDescent="0.4">
      <c r="A137" s="24" t="s">
        <v>37</v>
      </c>
      <c r="B137" s="25" t="s">
        <v>367</v>
      </c>
      <c r="C137" s="25" t="s">
        <v>12</v>
      </c>
      <c r="D137" s="25" t="s">
        <v>447</v>
      </c>
      <c r="E137" s="25"/>
      <c r="F137" s="4"/>
      <c r="G137" s="4"/>
    </row>
    <row r="138" spans="1:7" ht="29.5" thickBot="1" x14ac:dyDescent="0.4">
      <c r="A138" s="24" t="s">
        <v>368</v>
      </c>
      <c r="B138" s="25" t="s">
        <v>369</v>
      </c>
      <c r="C138" s="25" t="s">
        <v>12</v>
      </c>
      <c r="D138" s="25" t="s">
        <v>13</v>
      </c>
      <c r="E138" s="25"/>
      <c r="F138" s="4"/>
      <c r="G138" s="4"/>
    </row>
    <row r="139" spans="1:7" ht="29.5" thickBot="1" x14ac:dyDescent="0.4">
      <c r="A139" s="24" t="s">
        <v>370</v>
      </c>
      <c r="B139" s="25" t="s">
        <v>371</v>
      </c>
      <c r="C139" s="25" t="s">
        <v>12</v>
      </c>
      <c r="D139" s="25" t="s">
        <v>13</v>
      </c>
      <c r="E139" s="25"/>
      <c r="F139" s="4"/>
      <c r="G139" s="4"/>
    </row>
    <row r="140" spans="1:7" ht="29.5" thickBot="1" x14ac:dyDescent="0.4">
      <c r="A140" s="24" t="s">
        <v>372</v>
      </c>
      <c r="B140" s="25" t="s">
        <v>373</v>
      </c>
      <c r="C140" s="25" t="s">
        <v>12</v>
      </c>
      <c r="D140" s="25" t="s">
        <v>13</v>
      </c>
      <c r="E140" s="25"/>
      <c r="F140" s="4"/>
      <c r="G140" s="4"/>
    </row>
    <row r="141" spans="1:7" ht="16" thickBot="1" x14ac:dyDescent="0.4">
      <c r="A141" s="164" t="s">
        <v>374</v>
      </c>
      <c r="B141" s="165"/>
      <c r="C141" s="165"/>
      <c r="D141" s="165"/>
      <c r="E141" s="165"/>
      <c r="F141" s="165"/>
      <c r="G141" s="166"/>
    </row>
    <row r="142" spans="1:7" ht="15" thickBot="1" x14ac:dyDescent="0.4">
      <c r="A142" s="11" t="s">
        <v>0</v>
      </c>
      <c r="B142" s="42" t="s">
        <v>1</v>
      </c>
      <c r="C142" s="42" t="s">
        <v>2</v>
      </c>
      <c r="D142" s="42" t="s">
        <v>3</v>
      </c>
      <c r="E142" s="42" t="s">
        <v>4</v>
      </c>
      <c r="F142" s="45" t="s">
        <v>1289</v>
      </c>
      <c r="G142" s="45" t="s">
        <v>1290</v>
      </c>
    </row>
    <row r="143" spans="1:7" ht="14.5" customHeight="1" thickBot="1" x14ac:dyDescent="0.4">
      <c r="A143" s="24" t="s">
        <v>5</v>
      </c>
      <c r="B143" s="25" t="s">
        <v>375</v>
      </c>
      <c r="C143" s="25" t="s">
        <v>12</v>
      </c>
      <c r="D143" s="25" t="s">
        <v>448</v>
      </c>
      <c r="E143" s="25"/>
      <c r="F143" s="4"/>
      <c r="G143" s="4"/>
    </row>
    <row r="144" spans="1:7" ht="29.5" thickBot="1" x14ac:dyDescent="0.4">
      <c r="A144" s="24" t="s">
        <v>10</v>
      </c>
      <c r="B144" s="25" t="s">
        <v>376</v>
      </c>
      <c r="C144" s="25" t="s">
        <v>12</v>
      </c>
      <c r="D144" s="25" t="s">
        <v>449</v>
      </c>
      <c r="E144" s="25"/>
      <c r="F144" s="4"/>
      <c r="G144" s="4"/>
    </row>
    <row r="145" spans="1:7" ht="15" thickBot="1" x14ac:dyDescent="0.4">
      <c r="A145" s="24" t="s">
        <v>60</v>
      </c>
      <c r="B145" s="25" t="s">
        <v>377</v>
      </c>
      <c r="C145" s="25" t="s">
        <v>12</v>
      </c>
      <c r="D145" s="25" t="s">
        <v>13</v>
      </c>
      <c r="E145" s="25"/>
      <c r="F145" s="4"/>
      <c r="G145" s="4"/>
    </row>
    <row r="146" spans="1:7" ht="28.5" customHeight="1" thickBot="1" x14ac:dyDescent="0.4">
      <c r="A146" s="24" t="s">
        <v>259</v>
      </c>
      <c r="B146" s="25" t="s">
        <v>378</v>
      </c>
      <c r="C146" s="25" t="s">
        <v>12</v>
      </c>
      <c r="D146" s="25" t="s">
        <v>379</v>
      </c>
      <c r="E146" s="25"/>
      <c r="F146" s="4"/>
      <c r="G146" s="4"/>
    </row>
    <row r="147" spans="1:7" ht="29.5" thickBot="1" x14ac:dyDescent="0.4">
      <c r="A147" s="24" t="s">
        <v>263</v>
      </c>
      <c r="B147" s="25" t="s">
        <v>380</v>
      </c>
      <c r="C147" s="25" t="s">
        <v>12</v>
      </c>
      <c r="D147" s="25" t="s">
        <v>450</v>
      </c>
      <c r="E147" s="25"/>
      <c r="F147" s="4"/>
      <c r="G147" s="4"/>
    </row>
    <row r="148" spans="1:7" s="40" customFormat="1" ht="29" customHeight="1" thickBot="1" x14ac:dyDescent="0.4">
      <c r="A148" s="25" t="s">
        <v>265</v>
      </c>
      <c r="B148" s="25" t="s">
        <v>381</v>
      </c>
      <c r="C148" s="25" t="s">
        <v>12</v>
      </c>
      <c r="D148" s="25" t="s">
        <v>13</v>
      </c>
      <c r="E148" s="25"/>
      <c r="F148" s="4"/>
      <c r="G148" s="4"/>
    </row>
    <row r="149" spans="1:7" ht="73" thickBot="1" x14ac:dyDescent="0.4">
      <c r="A149" s="24" t="s">
        <v>64</v>
      </c>
      <c r="B149" s="25" t="s">
        <v>382</v>
      </c>
      <c r="C149" s="25" t="s">
        <v>12</v>
      </c>
      <c r="D149" s="25" t="s">
        <v>383</v>
      </c>
      <c r="E149" s="25"/>
      <c r="F149" s="4"/>
      <c r="G149" s="4"/>
    </row>
    <row r="150" spans="1:7" ht="44" thickBot="1" x14ac:dyDescent="0.4">
      <c r="A150" s="25" t="s">
        <v>68</v>
      </c>
      <c r="B150" s="25" t="s">
        <v>384</v>
      </c>
      <c r="C150" s="25" t="s">
        <v>12</v>
      </c>
      <c r="D150" s="25" t="s">
        <v>451</v>
      </c>
      <c r="E150" s="25"/>
      <c r="F150" s="4"/>
      <c r="G150" s="4"/>
    </row>
    <row r="151" spans="1:7" ht="16" thickBot="1" x14ac:dyDescent="0.4">
      <c r="A151" s="164" t="s">
        <v>385</v>
      </c>
      <c r="B151" s="165"/>
      <c r="C151" s="165"/>
      <c r="D151" s="165"/>
      <c r="E151" s="165"/>
      <c r="F151" s="165"/>
      <c r="G151" s="166"/>
    </row>
    <row r="152" spans="1:7" ht="15" thickBot="1" x14ac:dyDescent="0.4">
      <c r="A152" s="11" t="s">
        <v>0</v>
      </c>
      <c r="B152" s="42" t="s">
        <v>1</v>
      </c>
      <c r="C152" s="42" t="s">
        <v>2</v>
      </c>
      <c r="D152" s="42" t="s">
        <v>3</v>
      </c>
      <c r="E152" s="42" t="s">
        <v>4</v>
      </c>
      <c r="F152" s="13" t="s">
        <v>1289</v>
      </c>
      <c r="G152" s="13" t="s">
        <v>1290</v>
      </c>
    </row>
    <row r="153" spans="1:7" ht="29.5" thickBot="1" x14ac:dyDescent="0.4">
      <c r="A153" s="24">
        <v>1</v>
      </c>
      <c r="B153" s="25" t="s">
        <v>386</v>
      </c>
      <c r="C153" s="25" t="s">
        <v>12</v>
      </c>
      <c r="D153" s="25" t="s">
        <v>359</v>
      </c>
      <c r="E153" s="25" t="s">
        <v>360</v>
      </c>
      <c r="F153" s="4"/>
      <c r="G153" s="4"/>
    </row>
    <row r="154" spans="1:7" ht="29.5" thickBot="1" x14ac:dyDescent="0.4">
      <c r="A154" s="24">
        <v>2</v>
      </c>
      <c r="B154" s="25" t="s">
        <v>387</v>
      </c>
      <c r="C154" s="25" t="s">
        <v>12</v>
      </c>
      <c r="D154" s="25" t="s">
        <v>359</v>
      </c>
      <c r="E154" s="25"/>
      <c r="F154" s="4"/>
      <c r="G154" s="4"/>
    </row>
    <row r="155" spans="1:7" s="40" customFormat="1" ht="18" customHeight="1" thickBot="1" x14ac:dyDescent="0.4">
      <c r="A155" s="164" t="s">
        <v>388</v>
      </c>
      <c r="B155" s="165"/>
      <c r="C155" s="165"/>
      <c r="D155" s="165"/>
      <c r="E155" s="165"/>
      <c r="F155" s="165"/>
      <c r="G155" s="166"/>
    </row>
    <row r="156" spans="1:7" ht="15" thickBot="1" x14ac:dyDescent="0.4">
      <c r="A156" s="11" t="s">
        <v>0</v>
      </c>
      <c r="B156" s="42" t="s">
        <v>1</v>
      </c>
      <c r="C156" s="42" t="s">
        <v>2</v>
      </c>
      <c r="D156" s="42" t="s">
        <v>3</v>
      </c>
      <c r="E156" s="42" t="s">
        <v>4</v>
      </c>
      <c r="F156" s="13" t="s">
        <v>1289</v>
      </c>
      <c r="G156" s="13" t="s">
        <v>1290</v>
      </c>
    </row>
    <row r="157" spans="1:7" ht="15" thickBot="1" x14ac:dyDescent="0.4">
      <c r="A157" s="24" t="s">
        <v>5</v>
      </c>
      <c r="B157" s="25" t="s">
        <v>389</v>
      </c>
      <c r="C157" s="25" t="s">
        <v>12</v>
      </c>
      <c r="D157" s="25" t="s">
        <v>13</v>
      </c>
      <c r="E157" s="25"/>
      <c r="F157" s="4"/>
      <c r="G157" s="4"/>
    </row>
    <row r="158" spans="1:7" ht="29.5" thickBot="1" x14ac:dyDescent="0.4">
      <c r="A158" s="24" t="s">
        <v>10</v>
      </c>
      <c r="B158" s="25" t="s">
        <v>390</v>
      </c>
      <c r="C158" s="25" t="s">
        <v>12</v>
      </c>
      <c r="D158" s="25" t="s">
        <v>13</v>
      </c>
      <c r="E158" s="25"/>
      <c r="F158" s="4"/>
      <c r="G158" s="4"/>
    </row>
    <row r="159" spans="1:7" ht="18" customHeight="1" thickBot="1" x14ac:dyDescent="0.4">
      <c r="A159" s="24" t="s">
        <v>14</v>
      </c>
      <c r="B159" s="25" t="s">
        <v>391</v>
      </c>
      <c r="C159" s="25" t="s">
        <v>12</v>
      </c>
      <c r="D159" s="25" t="s">
        <v>13</v>
      </c>
      <c r="E159" s="25"/>
      <c r="F159" s="4"/>
      <c r="G159" s="4"/>
    </row>
    <row r="160" spans="1:7" ht="15" thickBot="1" x14ac:dyDescent="0.4">
      <c r="A160" s="24" t="s">
        <v>64</v>
      </c>
      <c r="B160" s="25" t="s">
        <v>392</v>
      </c>
      <c r="C160" s="25" t="s">
        <v>12</v>
      </c>
      <c r="D160" s="25" t="s">
        <v>13</v>
      </c>
      <c r="E160" s="25"/>
      <c r="F160" s="4"/>
      <c r="G160" s="4"/>
    </row>
    <row r="161" spans="1:7" ht="16" thickBot="1" x14ac:dyDescent="0.4">
      <c r="A161" s="164" t="s">
        <v>393</v>
      </c>
      <c r="B161" s="165"/>
      <c r="C161" s="165"/>
      <c r="D161" s="165"/>
      <c r="E161" s="165"/>
      <c r="F161" s="165"/>
      <c r="G161" s="166"/>
    </row>
    <row r="162" spans="1:7" ht="15" thickBot="1" x14ac:dyDescent="0.4">
      <c r="A162" s="11" t="s">
        <v>0</v>
      </c>
      <c r="B162" s="42" t="s">
        <v>1</v>
      </c>
      <c r="C162" s="42" t="s">
        <v>2</v>
      </c>
      <c r="D162" s="42" t="s">
        <v>3</v>
      </c>
      <c r="E162" s="42" t="s">
        <v>4</v>
      </c>
      <c r="F162" s="13" t="s">
        <v>1289</v>
      </c>
      <c r="G162" s="13" t="s">
        <v>1290</v>
      </c>
    </row>
    <row r="163" spans="1:7" ht="15" thickBot="1" x14ac:dyDescent="0.4">
      <c r="A163" s="24" t="s">
        <v>5</v>
      </c>
      <c r="B163" s="25" t="s">
        <v>394</v>
      </c>
      <c r="C163" s="25" t="s">
        <v>12</v>
      </c>
      <c r="D163" s="25" t="s">
        <v>13</v>
      </c>
      <c r="E163" s="25"/>
      <c r="F163" s="4"/>
      <c r="G163" s="4"/>
    </row>
    <row r="164" spans="1:7" ht="15" thickBot="1" x14ac:dyDescent="0.4">
      <c r="A164" s="24" t="s">
        <v>395</v>
      </c>
      <c r="B164" s="25" t="s">
        <v>396</v>
      </c>
      <c r="C164" s="25" t="s">
        <v>12</v>
      </c>
      <c r="D164" s="25" t="s">
        <v>13</v>
      </c>
      <c r="E164" s="25"/>
      <c r="F164" s="4"/>
      <c r="G164" s="4"/>
    </row>
    <row r="165" spans="1:7" ht="15" thickBot="1" x14ac:dyDescent="0.4">
      <c r="A165" s="24" t="s">
        <v>397</v>
      </c>
      <c r="B165" s="25" t="s">
        <v>398</v>
      </c>
      <c r="C165" s="25" t="s">
        <v>12</v>
      </c>
      <c r="D165" s="25" t="s">
        <v>13</v>
      </c>
      <c r="E165" s="25"/>
      <c r="F165" s="4"/>
      <c r="G165" s="4"/>
    </row>
    <row r="166" spans="1:7" ht="16" thickBot="1" x14ac:dyDescent="0.4">
      <c r="A166" s="164" t="s">
        <v>399</v>
      </c>
      <c r="B166" s="165"/>
      <c r="C166" s="165"/>
      <c r="D166" s="165"/>
      <c r="E166" s="165"/>
      <c r="F166" s="165"/>
      <c r="G166" s="166"/>
    </row>
    <row r="167" spans="1:7" ht="15" thickBot="1" x14ac:dyDescent="0.4">
      <c r="A167" s="11" t="s">
        <v>0</v>
      </c>
      <c r="B167" s="42" t="s">
        <v>1</v>
      </c>
      <c r="C167" s="42" t="s">
        <v>2</v>
      </c>
      <c r="D167" s="42" t="s">
        <v>3</v>
      </c>
      <c r="E167" s="42" t="s">
        <v>4</v>
      </c>
      <c r="F167" s="45" t="s">
        <v>1289</v>
      </c>
      <c r="G167" s="45" t="s">
        <v>1290</v>
      </c>
    </row>
    <row r="168" spans="1:7" ht="58.5" thickBot="1" x14ac:dyDescent="0.4">
      <c r="A168" s="24">
        <v>1</v>
      </c>
      <c r="B168" s="25" t="s">
        <v>400</v>
      </c>
      <c r="C168" s="25" t="s">
        <v>7</v>
      </c>
      <c r="D168" s="25" t="s">
        <v>401</v>
      </c>
      <c r="E168" s="25" t="s">
        <v>402</v>
      </c>
      <c r="F168" s="4"/>
      <c r="G168" s="4"/>
    </row>
    <row r="169" spans="1:7" ht="15" thickBot="1" x14ac:dyDescent="0.4">
      <c r="A169" s="24" t="s">
        <v>14</v>
      </c>
      <c r="B169" s="25" t="s">
        <v>403</v>
      </c>
      <c r="C169" s="25" t="s">
        <v>12</v>
      </c>
      <c r="D169" s="25" t="s">
        <v>452</v>
      </c>
      <c r="E169" s="25"/>
      <c r="F169" s="4"/>
      <c r="G169" s="4"/>
    </row>
    <row r="170" spans="1:7" ht="15" thickBot="1" x14ac:dyDescent="0.4">
      <c r="A170" s="24" t="s">
        <v>64</v>
      </c>
      <c r="B170" s="25" t="s">
        <v>404</v>
      </c>
      <c r="C170" s="25" t="s">
        <v>12</v>
      </c>
      <c r="D170" s="25" t="s">
        <v>453</v>
      </c>
      <c r="E170" s="25"/>
      <c r="F170" s="4"/>
      <c r="G170" s="4"/>
    </row>
    <row r="171" spans="1:7" ht="15" thickBot="1" x14ac:dyDescent="0.4">
      <c r="A171" s="24" t="s">
        <v>68</v>
      </c>
      <c r="B171" s="25" t="s">
        <v>405</v>
      </c>
      <c r="C171" s="25" t="s">
        <v>12</v>
      </c>
      <c r="D171" s="25" t="s">
        <v>454</v>
      </c>
      <c r="E171" s="25"/>
      <c r="F171" s="4"/>
      <c r="G171" s="4"/>
    </row>
    <row r="172" spans="1:7" s="40" customFormat="1" ht="18" customHeight="1" thickBot="1" x14ac:dyDescent="0.4">
      <c r="A172" s="24" t="s">
        <v>71</v>
      </c>
      <c r="B172" s="25" t="s">
        <v>406</v>
      </c>
      <c r="C172" s="25" t="s">
        <v>12</v>
      </c>
      <c r="D172" s="25" t="s">
        <v>13</v>
      </c>
      <c r="E172" s="25"/>
      <c r="F172" s="4"/>
      <c r="G172" s="4"/>
    </row>
    <row r="173" spans="1:7" ht="58.5" thickBot="1" x14ac:dyDescent="0.4">
      <c r="A173" s="24" t="s">
        <v>75</v>
      </c>
      <c r="B173" s="25" t="s">
        <v>407</v>
      </c>
      <c r="C173" s="25" t="s">
        <v>7</v>
      </c>
      <c r="D173" s="25" t="s">
        <v>408</v>
      </c>
      <c r="E173" s="25" t="s">
        <v>409</v>
      </c>
      <c r="F173" s="4"/>
      <c r="G173" s="4"/>
    </row>
    <row r="174" spans="1:7" ht="15" thickBot="1" x14ac:dyDescent="0.4">
      <c r="A174" s="24" t="s">
        <v>27</v>
      </c>
      <c r="B174" s="25" t="s">
        <v>410</v>
      </c>
      <c r="C174" s="25" t="s">
        <v>12</v>
      </c>
      <c r="D174" s="25" t="s">
        <v>13</v>
      </c>
      <c r="E174" s="25"/>
      <c r="F174" s="4"/>
      <c r="G174" s="4"/>
    </row>
    <row r="175" spans="1:7" ht="29.5" thickBot="1" x14ac:dyDescent="0.4">
      <c r="A175" s="24" t="s">
        <v>30</v>
      </c>
      <c r="B175" s="25" t="s">
        <v>411</v>
      </c>
      <c r="C175" s="25" t="s">
        <v>12</v>
      </c>
      <c r="D175" s="25" t="s">
        <v>13</v>
      </c>
      <c r="E175" s="25"/>
      <c r="F175" s="4"/>
      <c r="G175" s="4"/>
    </row>
    <row r="176" spans="1:7" ht="15" thickBot="1" x14ac:dyDescent="0.4">
      <c r="A176" s="24" t="s">
        <v>163</v>
      </c>
      <c r="B176" s="24">
        <v>170</v>
      </c>
      <c r="C176" s="25" t="s">
        <v>12</v>
      </c>
      <c r="D176" s="25" t="s">
        <v>359</v>
      </c>
      <c r="E176" s="25"/>
      <c r="F176" s="4"/>
      <c r="G176" s="4"/>
    </row>
    <row r="177" spans="1:7" ht="15" thickBot="1" x14ac:dyDescent="0.4">
      <c r="A177" s="24" t="s">
        <v>165</v>
      </c>
      <c r="B177" s="24">
        <v>143</v>
      </c>
      <c r="C177" s="25" t="s">
        <v>12</v>
      </c>
      <c r="D177" s="25" t="s">
        <v>359</v>
      </c>
      <c r="E177" s="25"/>
      <c r="F177" s="4"/>
      <c r="G177" s="4"/>
    </row>
    <row r="178" spans="1:7" ht="15" thickBot="1" x14ac:dyDescent="0.4">
      <c r="A178" s="24" t="s">
        <v>248</v>
      </c>
      <c r="B178" s="24">
        <v>156.6</v>
      </c>
      <c r="C178" s="25" t="s">
        <v>7</v>
      </c>
      <c r="D178" s="25" t="s">
        <v>359</v>
      </c>
      <c r="E178" s="25"/>
      <c r="F178" s="4"/>
      <c r="G178" s="4"/>
    </row>
    <row r="179" spans="1:7" ht="16" thickBot="1" x14ac:dyDescent="0.4">
      <c r="A179" s="164" t="s">
        <v>412</v>
      </c>
      <c r="B179" s="165"/>
      <c r="C179" s="165"/>
      <c r="D179" s="165"/>
      <c r="E179" s="165"/>
      <c r="F179" s="165"/>
      <c r="G179" s="166"/>
    </row>
    <row r="180" spans="1:7" ht="15" thickBot="1" x14ac:dyDescent="0.4">
      <c r="A180" s="11" t="s">
        <v>0</v>
      </c>
      <c r="B180" s="42" t="s">
        <v>1</v>
      </c>
      <c r="C180" s="42" t="s">
        <v>2</v>
      </c>
      <c r="D180" s="42" t="s">
        <v>3</v>
      </c>
      <c r="E180" s="42" t="s">
        <v>4</v>
      </c>
      <c r="F180" s="45" t="s">
        <v>1289</v>
      </c>
      <c r="G180" s="45" t="s">
        <v>1290</v>
      </c>
    </row>
    <row r="181" spans="1:7" ht="15" customHeight="1" thickBot="1" x14ac:dyDescent="0.4">
      <c r="A181" s="24" t="s">
        <v>5</v>
      </c>
      <c r="B181" s="25" t="s">
        <v>413</v>
      </c>
      <c r="C181" s="25" t="s">
        <v>12</v>
      </c>
      <c r="D181" s="25" t="s">
        <v>13</v>
      </c>
      <c r="E181" s="25"/>
      <c r="F181" s="4"/>
      <c r="G181" s="4"/>
    </row>
    <row r="182" spans="1:7" s="40" customFormat="1" ht="18" customHeight="1" thickBot="1" x14ac:dyDescent="0.4">
      <c r="A182" s="24" t="s">
        <v>10</v>
      </c>
      <c r="B182" s="25" t="s">
        <v>414</v>
      </c>
      <c r="C182" s="25" t="s">
        <v>12</v>
      </c>
      <c r="D182" s="25" t="s">
        <v>13</v>
      </c>
      <c r="E182" s="25"/>
      <c r="F182" s="4"/>
      <c r="G182" s="4"/>
    </row>
    <row r="183" spans="1:7" ht="15" thickBot="1" x14ac:dyDescent="0.4">
      <c r="A183" s="24" t="s">
        <v>60</v>
      </c>
      <c r="B183" s="25" t="s">
        <v>415</v>
      </c>
      <c r="C183" s="25" t="s">
        <v>12</v>
      </c>
      <c r="D183" s="25" t="s">
        <v>13</v>
      </c>
      <c r="E183" s="25"/>
      <c r="F183" s="4"/>
      <c r="G183" s="4"/>
    </row>
    <row r="184" spans="1:7" ht="15" thickBot="1" x14ac:dyDescent="0.4">
      <c r="A184" s="24" t="s">
        <v>416</v>
      </c>
      <c r="B184" s="25" t="s">
        <v>417</v>
      </c>
      <c r="C184" s="25" t="s">
        <v>12</v>
      </c>
      <c r="D184" s="25" t="s">
        <v>13</v>
      </c>
      <c r="E184" s="25"/>
      <c r="F184" s="4"/>
      <c r="G184" s="4"/>
    </row>
    <row r="185" spans="1:7" ht="15" thickBot="1" x14ac:dyDescent="0.4">
      <c r="A185" s="24" t="s">
        <v>14</v>
      </c>
      <c r="B185" s="25" t="s">
        <v>407</v>
      </c>
      <c r="C185" s="25" t="s">
        <v>12</v>
      </c>
      <c r="D185" s="25" t="s">
        <v>455</v>
      </c>
      <c r="E185" s="25"/>
      <c r="F185" s="4"/>
      <c r="G185" s="4"/>
    </row>
    <row r="186" spans="1:7" ht="15" thickBot="1" x14ac:dyDescent="0.4">
      <c r="A186" s="24" t="s">
        <v>64</v>
      </c>
      <c r="B186" s="25" t="s">
        <v>418</v>
      </c>
      <c r="C186" s="25" t="s">
        <v>12</v>
      </c>
      <c r="D186" s="25" t="s">
        <v>456</v>
      </c>
      <c r="E186" s="25"/>
      <c r="F186" s="4"/>
      <c r="G186" s="4"/>
    </row>
    <row r="187" spans="1:7" ht="29.5" thickBot="1" x14ac:dyDescent="0.4">
      <c r="A187" s="24" t="s">
        <v>23</v>
      </c>
      <c r="B187" s="25" t="s">
        <v>419</v>
      </c>
      <c r="C187" s="25" t="s">
        <v>12</v>
      </c>
      <c r="D187" s="25" t="s">
        <v>457</v>
      </c>
      <c r="E187" s="25"/>
      <c r="F187" s="4"/>
      <c r="G187" s="4"/>
    </row>
    <row r="188" spans="1:7" ht="15" thickBot="1" x14ac:dyDescent="0.4">
      <c r="A188" s="24" t="s">
        <v>292</v>
      </c>
      <c r="B188" s="25" t="s">
        <v>420</v>
      </c>
      <c r="C188" s="25" t="s">
        <v>12</v>
      </c>
      <c r="D188" s="25" t="s">
        <v>13</v>
      </c>
      <c r="E188" s="25"/>
      <c r="F188" s="4"/>
      <c r="G188" s="4"/>
    </row>
    <row r="189" spans="1:7" ht="15" thickBot="1" x14ac:dyDescent="0.4">
      <c r="A189" s="159" t="s">
        <v>421</v>
      </c>
      <c r="B189" s="160"/>
      <c r="C189" s="160"/>
      <c r="D189" s="160"/>
      <c r="E189" s="160"/>
      <c r="F189" s="160"/>
      <c r="G189" s="161"/>
    </row>
    <row r="190" spans="1:7" ht="16" thickBot="1" x14ac:dyDescent="0.4">
      <c r="A190" s="164" t="s">
        <v>422</v>
      </c>
      <c r="B190" s="165"/>
      <c r="C190" s="165"/>
      <c r="D190" s="165"/>
      <c r="E190" s="165"/>
      <c r="F190" s="165"/>
      <c r="G190" s="166"/>
    </row>
    <row r="191" spans="1:7" ht="15" thickBot="1" x14ac:dyDescent="0.4">
      <c r="A191" s="11" t="s">
        <v>0</v>
      </c>
      <c r="B191" s="42" t="s">
        <v>1</v>
      </c>
      <c r="C191" s="42" t="s">
        <v>2</v>
      </c>
      <c r="D191" s="42" t="s">
        <v>3</v>
      </c>
      <c r="E191" s="42" t="s">
        <v>4</v>
      </c>
      <c r="F191" s="13" t="s">
        <v>1289</v>
      </c>
      <c r="G191" s="13" t="s">
        <v>1290</v>
      </c>
    </row>
    <row r="192" spans="1:7" ht="58.5" thickBot="1" x14ac:dyDescent="0.4">
      <c r="A192" s="24" t="s">
        <v>14</v>
      </c>
      <c r="B192" s="25" t="s">
        <v>423</v>
      </c>
      <c r="C192" s="25" t="s">
        <v>12</v>
      </c>
      <c r="D192" s="25" t="s">
        <v>424</v>
      </c>
      <c r="E192" s="25"/>
      <c r="F192" s="4"/>
      <c r="G192" s="4"/>
    </row>
    <row r="193" spans="1:7" ht="44" thickBot="1" x14ac:dyDescent="0.4">
      <c r="A193" s="24" t="s">
        <v>64</v>
      </c>
      <c r="B193" s="25" t="s">
        <v>425</v>
      </c>
      <c r="C193" s="25" t="s">
        <v>12</v>
      </c>
      <c r="D193" s="25" t="s">
        <v>426</v>
      </c>
      <c r="E193" s="25"/>
      <c r="F193" s="4"/>
      <c r="G193" s="4"/>
    </row>
    <row r="194" spans="1:7" ht="73" thickBot="1" x14ac:dyDescent="0.4">
      <c r="A194" s="24" t="s">
        <v>27</v>
      </c>
      <c r="B194" s="25" t="s">
        <v>427</v>
      </c>
      <c r="C194" s="25" t="s">
        <v>7</v>
      </c>
      <c r="D194" s="25" t="s">
        <v>428</v>
      </c>
      <c r="E194" s="25" t="s">
        <v>429</v>
      </c>
      <c r="F194" s="4"/>
      <c r="G194" s="4"/>
    </row>
    <row r="195" spans="1:7" ht="116.5" thickBot="1" x14ac:dyDescent="0.4">
      <c r="A195" s="24" t="s">
        <v>30</v>
      </c>
      <c r="B195" s="25" t="s">
        <v>430</v>
      </c>
      <c r="C195" s="25" t="s">
        <v>12</v>
      </c>
      <c r="D195" s="25" t="s">
        <v>431</v>
      </c>
      <c r="E195" s="25"/>
      <c r="F195" s="4"/>
      <c r="G195" s="4"/>
    </row>
    <row r="196" spans="1:7" ht="29.5" thickBot="1" x14ac:dyDescent="0.4">
      <c r="A196" s="24" t="s">
        <v>89</v>
      </c>
      <c r="B196" s="25" t="s">
        <v>432</v>
      </c>
      <c r="C196" s="25" t="s">
        <v>12</v>
      </c>
      <c r="D196" s="25" t="s">
        <v>433</v>
      </c>
      <c r="E196" s="25"/>
      <c r="F196" s="4"/>
      <c r="G196" s="4"/>
    </row>
    <row r="197" spans="1:7" ht="44" thickBot="1" x14ac:dyDescent="0.4">
      <c r="A197" s="24" t="s">
        <v>92</v>
      </c>
      <c r="B197" s="25" t="s">
        <v>434</v>
      </c>
      <c r="C197" s="25" t="s">
        <v>12</v>
      </c>
      <c r="D197" s="25" t="s">
        <v>435</v>
      </c>
      <c r="E197" s="25"/>
      <c r="F197" s="4"/>
      <c r="G197" s="4"/>
    </row>
    <row r="198" spans="1:7" ht="15" thickBot="1" x14ac:dyDescent="0.4">
      <c r="A198" s="24" t="s">
        <v>96</v>
      </c>
      <c r="B198" s="25" t="s">
        <v>436</v>
      </c>
      <c r="C198" s="25" t="s">
        <v>12</v>
      </c>
      <c r="D198" s="25" t="s">
        <v>13</v>
      </c>
      <c r="E198" s="25"/>
      <c r="F198" s="4"/>
      <c r="G198" s="4"/>
    </row>
    <row r="199" spans="1:7" ht="15" thickBot="1" x14ac:dyDescent="0.4">
      <c r="A199" s="24" t="s">
        <v>437</v>
      </c>
      <c r="B199" s="25" t="s">
        <v>438</v>
      </c>
      <c r="C199" s="25" t="s">
        <v>12</v>
      </c>
      <c r="D199" s="25" t="s">
        <v>13</v>
      </c>
      <c r="E199" s="25"/>
      <c r="F199" s="4"/>
      <c r="G199" s="4"/>
    </row>
    <row r="201" spans="1:7" x14ac:dyDescent="0.35">
      <c r="E201" s="1" t="s">
        <v>1311</v>
      </c>
      <c r="F201" s="55">
        <f>COUNTA(F4:F13,F17:F21,F25:F30,F33:F43,F46:F52,F55:F65,F68:F79,F82:F89,F92:F119,F122:F127,F130:F140,F143:F150,F153:F154,F157:F160,F163:F165,F168:F178,F181:F188,F192:F199)</f>
        <v>0</v>
      </c>
    </row>
    <row r="202" spans="1:7" x14ac:dyDescent="0.35">
      <c r="E202" s="1" t="s">
        <v>1312</v>
      </c>
      <c r="F202" s="55">
        <f>159-F201</f>
        <v>159</v>
      </c>
    </row>
    <row r="203" spans="1:7" x14ac:dyDescent="0.35">
      <c r="E203" s="1" t="s">
        <v>1310</v>
      </c>
      <c r="F203" s="88">
        <f>F202/159*100</f>
        <v>100</v>
      </c>
    </row>
  </sheetData>
  <sheetProtection algorithmName="SHA-512" hashValue="udLXr/PY8jQaatDkI8kvn90S42BovUJrOXQ8qNLZswlGFHYGfoWc6MDan0HO9U/VCkhOXVFbbpKxUEzTigPc1A==" saltValue="4JV26KpBr8QPulux6+BtgA==" spinCount="100000" sheet="1" selectLockedCells="1"/>
  <mergeCells count="22">
    <mergeCell ref="A1:G1"/>
    <mergeCell ref="A90:G90"/>
    <mergeCell ref="A120:G120"/>
    <mergeCell ref="A128:G128"/>
    <mergeCell ref="A141:G141"/>
    <mergeCell ref="A2:G2"/>
    <mergeCell ref="A14:G14"/>
    <mergeCell ref="A15:G15"/>
    <mergeCell ref="A22:G22"/>
    <mergeCell ref="A23:G23"/>
    <mergeCell ref="A31:G31"/>
    <mergeCell ref="A44:G44"/>
    <mergeCell ref="A53:G53"/>
    <mergeCell ref="A66:G66"/>
    <mergeCell ref="A80:G80"/>
    <mergeCell ref="A179:G179"/>
    <mergeCell ref="A189:G189"/>
    <mergeCell ref="A190:G190"/>
    <mergeCell ref="A151:G151"/>
    <mergeCell ref="A155:G155"/>
    <mergeCell ref="A161:G161"/>
    <mergeCell ref="A166:G166"/>
  </mergeCells>
  <conditionalFormatting sqref="F4:G13 F143:G150">
    <cfRule type="containsBlanks" dxfId="73" priority="18">
      <formula>LEN(TRIM(F4))=0</formula>
    </cfRule>
  </conditionalFormatting>
  <conditionalFormatting sqref="F17:G21">
    <cfRule type="containsBlanks" dxfId="72" priority="17">
      <formula>LEN(TRIM(F17))=0</formula>
    </cfRule>
  </conditionalFormatting>
  <conditionalFormatting sqref="F25:G30">
    <cfRule type="containsBlanks" dxfId="71" priority="16">
      <formula>LEN(TRIM(F25))=0</formula>
    </cfRule>
  </conditionalFormatting>
  <conditionalFormatting sqref="F33:G43">
    <cfRule type="containsBlanks" dxfId="70" priority="15">
      <formula>LEN(TRIM(F33))=0</formula>
    </cfRule>
  </conditionalFormatting>
  <conditionalFormatting sqref="F46:G52">
    <cfRule type="containsBlanks" dxfId="69" priority="14">
      <formula>LEN(TRIM(F46))=0</formula>
    </cfRule>
  </conditionalFormatting>
  <conditionalFormatting sqref="F55:G65">
    <cfRule type="containsBlanks" dxfId="68" priority="13">
      <formula>LEN(TRIM(F55))=0</formula>
    </cfRule>
  </conditionalFormatting>
  <conditionalFormatting sqref="F68:G79">
    <cfRule type="containsBlanks" dxfId="67" priority="12">
      <formula>LEN(TRIM(F68))=0</formula>
    </cfRule>
  </conditionalFormatting>
  <conditionalFormatting sqref="F82:G89">
    <cfRule type="containsBlanks" dxfId="66" priority="11">
      <formula>LEN(TRIM(F82))=0</formula>
    </cfRule>
  </conditionalFormatting>
  <conditionalFormatting sqref="F92:G119">
    <cfRule type="containsBlanks" dxfId="65" priority="10">
      <formula>LEN(TRIM(F92))=0</formula>
    </cfRule>
  </conditionalFormatting>
  <conditionalFormatting sqref="F122:G127">
    <cfRule type="containsBlanks" dxfId="64" priority="9">
      <formula>LEN(TRIM(F122))=0</formula>
    </cfRule>
  </conditionalFormatting>
  <conditionalFormatting sqref="F130:G140">
    <cfRule type="containsBlanks" dxfId="63" priority="8">
      <formula>LEN(TRIM(F130))=0</formula>
    </cfRule>
  </conditionalFormatting>
  <conditionalFormatting sqref="F153:G154">
    <cfRule type="containsBlanks" dxfId="62" priority="6">
      <formula>LEN(TRIM(F153))=0</formula>
    </cfRule>
  </conditionalFormatting>
  <conditionalFormatting sqref="F157:G160">
    <cfRule type="containsBlanks" dxfId="61" priority="5">
      <formula>LEN(TRIM(F157))=0</formula>
    </cfRule>
  </conditionalFormatting>
  <conditionalFormatting sqref="F163:G165">
    <cfRule type="containsBlanks" dxfId="60" priority="4">
      <formula>LEN(TRIM(F163))=0</formula>
    </cfRule>
  </conditionalFormatting>
  <conditionalFormatting sqref="F168:G178">
    <cfRule type="containsBlanks" dxfId="59" priority="3">
      <formula>LEN(TRIM(F168))=0</formula>
    </cfRule>
  </conditionalFormatting>
  <conditionalFormatting sqref="F181:G188">
    <cfRule type="containsBlanks" dxfId="58" priority="2">
      <formula>LEN(TRIM(F181))=0</formula>
    </cfRule>
  </conditionalFormatting>
  <conditionalFormatting sqref="F192:G199">
    <cfRule type="containsBlanks" dxfId="57" priority="1">
      <formula>LEN(TRIM(F192))=0</formula>
    </cfRule>
  </conditionalFormatting>
  <dataValidations count="17">
    <dataValidation type="custom" allowBlank="1" showErrorMessage="1" error="Only input into this column when the trainee's evaluation differs from the master score." promptTitle="Cell Use Restricted" prompt="Only use this cell if the trainee's evaluation does not match the master score in column C." sqref="F195:F199 F75:F79 F36:F40 F69:F73">
      <formula1>EXACT(F36:F40,"ND")</formula1>
    </dataValidation>
    <dataValidation allowBlank="1" showErrorMessage="1" promptTitle="Cell Use Restricted" prompt="Only use this cell if the trainee's evaluation does not match the master score in column C." sqref="E17:E21"/>
    <dataValidation type="custom" allowBlank="1" showErrorMessage="1" error="Only input into this column when the trainee's evaluation differs from the master score." promptTitle="Cell Use Restricted" prompt="Only use this cell if the trainee's evaluation does not match the master score in column C." sqref="F4:F13 F139:F140">
      <formula1>EXACT(F4:F13,"ND")</formula1>
    </dataValidation>
    <dataValidation type="custom" allowBlank="1" showErrorMessage="1" error="Only input into this column when the trainee's evaluation differs from the master score." promptTitle="Cell Use Restricted" prompt="Only use this cell if the trainee's evaluation does not match the master score in column C." sqref="F21">
      <formula1>EXACT(F19:F21,"ND")</formula1>
    </dataValidation>
    <dataValidation type="custom" allowBlank="1" showErrorMessage="1" error="Only input into this column when the trainee's evaluation differs from the master score." promptTitle="Cell Use Restricted" prompt="Only use this cell if the trainee's evaluation does not match the master score in column C." sqref="F17 F33 F60 F19:F20 F46">
      <formula1>EXACT(F17,"ND")</formula1>
    </dataValidation>
    <dataValidation type="custom" allowBlank="1" showErrorMessage="1" error="Only input into this column when the trainee's evaluation differs from the master score." promptTitle="Cell Use Restricted" prompt="Only use this cell if the trainee's evaluation does not match the master score in column C." sqref="F18 F41 F59 F61 F68 F74 F168 F173 F194 F178 F65 F52">
      <formula1>EXACT(F18,"D")</formula1>
    </dataValidation>
    <dataValidation type="custom" allowBlank="1" showErrorMessage="1" error="Only input into this column when the trainee's evaluation differs from the master score." promptTitle="Cell Use Restricted" prompt="Only use this cell if the trainee's evaluation does not match the master score in column C." sqref="F28:F30 F62:F64 F163:F165 F49:F51 F56:F58">
      <formula1>EXACT(F28:F30,"ND")</formula1>
    </dataValidation>
    <dataValidation type="custom" allowBlank="1" showErrorMessage="1" error="Only input into this column when the trainee's evaluation differs from the master score." promptTitle="Cell Use Restricted" prompt="Only use this cell if the trainee's evaluation does not match the master score in column C." sqref="F25:F27">
      <formula1>EXACT(F25:F27,"D")</formula1>
    </dataValidation>
    <dataValidation type="custom" allowBlank="1" showErrorMessage="1" error="Only input into this column when the trainee's evaluation differs from the master score." promptTitle="Cell Use Restricted" prompt="Only use this cell if the trainee's evaluation does not match the master score in column C." sqref="F42:F43 F153:F154 F192:F193">
      <formula1>EXACT(F42:F43,"ND")</formula1>
    </dataValidation>
    <dataValidation type="custom" allowBlank="1" showErrorMessage="1" error="Only input into this column when the trainee's evaluation differs from the master score." promptTitle="Cell Use Restricted" prompt="Only use this cell if the trainee's evaluation does not match the master score in column C." sqref="F34:F35 F92:F93">
      <formula1>EXACT(F34:F35,"D")</formula1>
    </dataValidation>
    <dataValidation type="custom" allowBlank="1" showErrorMessage="1" error="Only input into this column when the trainee's evaluation differs from the master score." promptTitle="Cell Use Restricted" prompt="Only use this cell if the trainee's evaluation does not match the master score in column C." sqref="F47:F48">
      <formula1>EXACT(F42:F47,"ND")</formula1>
    </dataValidation>
    <dataValidation type="custom" allowBlank="1" showErrorMessage="1" error="Only input into this column when the trainee's evaluation differs from the master score." promptTitle="Cell Use Restricted" prompt="Only use this cell if the trainee's evaluation does not match the master score in column C." sqref="F55 F157:F160 F169:F172 F174:F177">
      <formula1>EXACT(F55:F58,"ND")</formula1>
    </dataValidation>
    <dataValidation type="custom" allowBlank="1" showErrorMessage="1" error="Only input into this column when the trainee's evaluation differs from the master score." promptTitle="Cell Use Restricted" prompt="Only use this cell if the trainee's evaluation does not match the master score in column C." sqref="F82:F89 F181:F188 F143:F148">
      <formula1>EXACT(F82:F89,"ND")</formula1>
    </dataValidation>
    <dataValidation type="custom" allowBlank="1" showErrorMessage="1" error="Only input into this column when the trainee's evaluation differs from the master score." promptTitle="Cell Use Restricted" prompt="Only use this cell if the trainee's evaluation does not match the master score in column C." sqref="F94:F119">
      <formula1>EXACT(F94:F119,"ND")</formula1>
    </dataValidation>
    <dataValidation type="custom" allowBlank="1" showErrorMessage="1" error="Only input into this column when the trainee's evaluation differs from the master score." promptTitle="Cell Use Restricted" prompt="Only use this cell if the trainee's evaluation does not match the master score in column C." sqref="F122:F127">
      <formula1>EXACT(F122:F127,"ND")</formula1>
    </dataValidation>
    <dataValidation type="custom" allowBlank="1" showErrorMessage="1" error="Only input into this column when the trainee's evaluation differs from the master score." promptTitle="Cell Use Restricted" prompt="Only use this cell if the trainee's evaluation does not match the master score in column C." sqref="F130:F138">
      <formula1>EXACT(F130:F140,"ND")</formula1>
    </dataValidation>
    <dataValidation type="custom" allowBlank="1" showErrorMessage="1" error="Only input into this column when the trainee's evaluation differs from the master score." promptTitle="Cell Use Restricted" prompt="Only use this cell if the trainee's evaluation does not match the master score in column C." sqref="F149:F150">
      <formula1>EXACT(F149:F157,"ND")</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79998168889431442"/>
  </sheetPr>
  <dimension ref="A1:H160"/>
  <sheetViews>
    <sheetView zoomScaleNormal="100" workbookViewId="0">
      <selection activeCell="F4" sqref="F4"/>
    </sheetView>
  </sheetViews>
  <sheetFormatPr defaultColWidth="8.7265625" defaultRowHeight="14.5" x14ac:dyDescent="0.35"/>
  <cols>
    <col min="1" max="1" width="7.26953125" style="72" customWidth="1"/>
    <col min="2" max="2" width="27.54296875" style="55" customWidth="1"/>
    <col min="3" max="3" width="8.7265625" style="55"/>
    <col min="4" max="4" width="29.81640625" style="55" customWidth="1"/>
    <col min="5" max="5" width="29.453125" style="55" customWidth="1"/>
    <col min="6" max="6" width="12" style="55" customWidth="1"/>
    <col min="7" max="7" width="31.26953125" style="55" customWidth="1"/>
    <col min="8" max="16384" width="8.7265625" style="55"/>
  </cols>
  <sheetData>
    <row r="1" spans="1:8" ht="25" customHeight="1" thickBot="1" x14ac:dyDescent="0.4">
      <c r="A1" s="199" t="s">
        <v>458</v>
      </c>
      <c r="B1" s="199"/>
      <c r="C1" s="199"/>
      <c r="D1" s="199"/>
      <c r="E1" s="199"/>
      <c r="F1" s="199"/>
      <c r="G1" s="199"/>
    </row>
    <row r="2" spans="1:8" ht="18" customHeight="1" thickBot="1" x14ac:dyDescent="0.4">
      <c r="A2" s="183" t="s">
        <v>459</v>
      </c>
      <c r="B2" s="183"/>
      <c r="C2" s="183"/>
      <c r="D2" s="183"/>
      <c r="E2" s="183"/>
      <c r="F2" s="183"/>
      <c r="G2" s="183"/>
      <c r="H2" s="55" t="s">
        <v>360</v>
      </c>
    </row>
    <row r="3" spans="1:8" ht="15" customHeight="1" thickBot="1" x14ac:dyDescent="0.4">
      <c r="A3" s="95" t="s">
        <v>0</v>
      </c>
      <c r="B3" s="104" t="s">
        <v>1</v>
      </c>
      <c r="C3" s="104" t="s">
        <v>2</v>
      </c>
      <c r="D3" s="104" t="s">
        <v>3</v>
      </c>
      <c r="E3" s="104" t="s">
        <v>4</v>
      </c>
      <c r="F3" s="13" t="s">
        <v>1289</v>
      </c>
      <c r="G3" s="13" t="s">
        <v>1288</v>
      </c>
    </row>
    <row r="4" spans="1:8" ht="15" customHeight="1" thickBot="1" x14ac:dyDescent="0.4">
      <c r="A4" s="97" t="s">
        <v>5</v>
      </c>
      <c r="B4" s="98" t="s">
        <v>460</v>
      </c>
      <c r="C4" s="98" t="s">
        <v>12</v>
      </c>
      <c r="D4" s="98" t="s">
        <v>461</v>
      </c>
      <c r="E4" s="98"/>
      <c r="F4" s="36"/>
      <c r="G4" s="103"/>
    </row>
    <row r="5" spans="1:8" ht="15" customHeight="1" thickBot="1" x14ac:dyDescent="0.4">
      <c r="A5" s="97" t="s">
        <v>10</v>
      </c>
      <c r="B5" s="98" t="s">
        <v>462</v>
      </c>
      <c r="C5" s="98" t="s">
        <v>12</v>
      </c>
      <c r="D5" s="98" t="s">
        <v>463</v>
      </c>
      <c r="E5" s="98"/>
      <c r="F5" s="36"/>
      <c r="G5" s="103"/>
    </row>
    <row r="6" spans="1:8" ht="34" customHeight="1" thickBot="1" x14ac:dyDescent="0.4">
      <c r="A6" s="197" t="s">
        <v>60</v>
      </c>
      <c r="B6" s="98" t="s">
        <v>464</v>
      </c>
      <c r="C6" s="98" t="s">
        <v>12</v>
      </c>
      <c r="D6" s="98" t="s">
        <v>466</v>
      </c>
      <c r="E6" s="198"/>
      <c r="F6" s="87"/>
      <c r="G6" s="99"/>
    </row>
    <row r="7" spans="1:8" ht="62.5" customHeight="1" thickBot="1" x14ac:dyDescent="0.4">
      <c r="A7" s="197"/>
      <c r="B7" s="98" t="s">
        <v>465</v>
      </c>
      <c r="C7" s="98" t="s">
        <v>12</v>
      </c>
      <c r="D7" s="98" t="s">
        <v>467</v>
      </c>
      <c r="E7" s="198"/>
      <c r="F7" s="87"/>
      <c r="G7" s="99"/>
    </row>
    <row r="8" spans="1:8" ht="107.5" customHeight="1" thickBot="1" x14ac:dyDescent="0.4">
      <c r="A8" s="97" t="s">
        <v>416</v>
      </c>
      <c r="B8" s="98" t="s">
        <v>468</v>
      </c>
      <c r="C8" s="98" t="s">
        <v>12</v>
      </c>
      <c r="D8" s="98" t="s">
        <v>469</v>
      </c>
      <c r="E8" s="98"/>
      <c r="F8" s="103"/>
      <c r="G8" s="103"/>
    </row>
    <row r="9" spans="1:8" ht="35.5" customHeight="1" thickBot="1" x14ac:dyDescent="0.4">
      <c r="A9" s="97" t="s">
        <v>470</v>
      </c>
      <c r="B9" s="98" t="s">
        <v>471</v>
      </c>
      <c r="C9" s="98" t="s">
        <v>12</v>
      </c>
      <c r="D9" s="98" t="s">
        <v>472</v>
      </c>
      <c r="E9" s="98"/>
      <c r="F9" s="103"/>
      <c r="G9" s="103"/>
    </row>
    <row r="10" spans="1:8" ht="30" customHeight="1" thickBot="1" x14ac:dyDescent="0.4">
      <c r="A10" s="97" t="s">
        <v>14</v>
      </c>
      <c r="B10" s="98" t="s">
        <v>473</v>
      </c>
      <c r="C10" s="98" t="s">
        <v>12</v>
      </c>
      <c r="D10" s="98" t="s">
        <v>461</v>
      </c>
      <c r="E10" s="98"/>
      <c r="F10" s="103"/>
      <c r="G10" s="103"/>
    </row>
    <row r="11" spans="1:8" ht="15" customHeight="1" thickBot="1" x14ac:dyDescent="0.4">
      <c r="A11" s="97" t="s">
        <v>64</v>
      </c>
      <c r="B11" s="98" t="s">
        <v>474</v>
      </c>
      <c r="C11" s="98" t="s">
        <v>12</v>
      </c>
      <c r="D11" s="98"/>
      <c r="E11" s="98"/>
      <c r="F11" s="103"/>
      <c r="G11" s="103"/>
    </row>
    <row r="12" spans="1:8" ht="25" customHeight="1" thickBot="1" x14ac:dyDescent="0.4">
      <c r="A12" s="197" t="s">
        <v>68</v>
      </c>
      <c r="B12" s="98" t="s">
        <v>475</v>
      </c>
      <c r="C12" s="98" t="s">
        <v>12</v>
      </c>
      <c r="D12" s="198" t="s">
        <v>651</v>
      </c>
      <c r="E12" s="198" t="s">
        <v>477</v>
      </c>
      <c r="F12" s="103"/>
      <c r="G12" s="87"/>
    </row>
    <row r="13" spans="1:8" ht="33.65" customHeight="1" thickBot="1" x14ac:dyDescent="0.4">
      <c r="A13" s="197"/>
      <c r="B13" s="98" t="s">
        <v>476</v>
      </c>
      <c r="C13" s="100" t="s">
        <v>7</v>
      </c>
      <c r="D13" s="198"/>
      <c r="E13" s="198"/>
      <c r="F13" s="103"/>
      <c r="G13" s="87"/>
    </row>
    <row r="14" spans="1:8" ht="28" customHeight="1" thickBot="1" x14ac:dyDescent="0.4">
      <c r="A14" s="197" t="s">
        <v>193</v>
      </c>
      <c r="B14" s="197" t="s">
        <v>650</v>
      </c>
      <c r="C14" s="198" t="s">
        <v>7</v>
      </c>
      <c r="D14" s="198" t="s">
        <v>478</v>
      </c>
      <c r="E14" s="198" t="s">
        <v>479</v>
      </c>
      <c r="F14" s="202"/>
      <c r="G14" s="203"/>
    </row>
    <row r="15" spans="1:8" ht="140.15" customHeight="1" thickBot="1" x14ac:dyDescent="0.4">
      <c r="A15" s="197"/>
      <c r="B15" s="197"/>
      <c r="C15" s="198"/>
      <c r="D15" s="198"/>
      <c r="E15" s="198"/>
      <c r="F15" s="202"/>
      <c r="G15" s="203"/>
    </row>
    <row r="16" spans="1:8" ht="33.65" customHeight="1" thickBot="1" x14ac:dyDescent="0.4">
      <c r="A16" s="97" t="s">
        <v>480</v>
      </c>
      <c r="B16" s="48" t="s">
        <v>481</v>
      </c>
      <c r="C16" s="98" t="s">
        <v>12</v>
      </c>
      <c r="D16" s="98" t="s">
        <v>482</v>
      </c>
      <c r="E16" s="98"/>
      <c r="F16" s="103"/>
      <c r="G16" s="99"/>
    </row>
    <row r="17" spans="1:7" s="121" customFormat="1" ht="18" customHeight="1" thickBot="1" x14ac:dyDescent="0.4">
      <c r="A17" s="200" t="s">
        <v>483</v>
      </c>
      <c r="B17" s="201"/>
      <c r="C17" s="201"/>
      <c r="D17" s="201"/>
      <c r="E17" s="201"/>
      <c r="F17" s="201"/>
      <c r="G17" s="201"/>
    </row>
    <row r="18" spans="1:7" ht="19" customHeight="1" thickBot="1" x14ac:dyDescent="0.4">
      <c r="A18" s="45" t="s">
        <v>0</v>
      </c>
      <c r="B18" s="104" t="s">
        <v>1</v>
      </c>
      <c r="C18" s="104" t="s">
        <v>2</v>
      </c>
      <c r="D18" s="104" t="s">
        <v>3</v>
      </c>
      <c r="E18" s="104" t="s">
        <v>4</v>
      </c>
      <c r="F18" s="13" t="s">
        <v>1289</v>
      </c>
      <c r="G18" s="13" t="s">
        <v>1288</v>
      </c>
    </row>
    <row r="19" spans="1:7" ht="30.65" customHeight="1" thickBot="1" x14ac:dyDescent="0.4">
      <c r="A19" s="97" t="s">
        <v>484</v>
      </c>
      <c r="B19" s="102" t="s">
        <v>485</v>
      </c>
      <c r="C19" s="102" t="s">
        <v>12</v>
      </c>
      <c r="D19" s="102" t="s">
        <v>486</v>
      </c>
      <c r="E19" s="98"/>
      <c r="F19" s="36"/>
      <c r="G19" s="103"/>
    </row>
    <row r="20" spans="1:7" ht="31" customHeight="1" thickBot="1" x14ac:dyDescent="0.4">
      <c r="A20" s="93" t="s">
        <v>487</v>
      </c>
      <c r="B20" s="102" t="s">
        <v>488</v>
      </c>
      <c r="C20" s="102" t="s">
        <v>7</v>
      </c>
      <c r="D20" s="102" t="s">
        <v>489</v>
      </c>
      <c r="E20" s="98" t="s">
        <v>490</v>
      </c>
      <c r="F20" s="103"/>
      <c r="G20" s="103"/>
    </row>
    <row r="21" spans="1:7" ht="29.15" customHeight="1" thickBot="1" x14ac:dyDescent="0.4">
      <c r="A21" s="93" t="s">
        <v>491</v>
      </c>
      <c r="B21" s="102" t="s">
        <v>492</v>
      </c>
      <c r="C21" s="102" t="s">
        <v>12</v>
      </c>
      <c r="D21" s="102" t="s">
        <v>486</v>
      </c>
      <c r="E21" s="98"/>
      <c r="F21" s="103"/>
      <c r="G21" s="103"/>
    </row>
    <row r="22" spans="1:7" s="121" customFormat="1" ht="39.65" customHeight="1" thickBot="1" x14ac:dyDescent="0.4">
      <c r="A22" s="93" t="s">
        <v>493</v>
      </c>
      <c r="B22" s="102" t="s">
        <v>494</v>
      </c>
      <c r="C22" s="102" t="s">
        <v>12</v>
      </c>
      <c r="D22" s="102" t="s">
        <v>495</v>
      </c>
      <c r="E22" s="98"/>
      <c r="F22" s="103"/>
      <c r="G22" s="46"/>
    </row>
    <row r="23" spans="1:7" ht="15" customHeight="1" thickBot="1" x14ac:dyDescent="0.4">
      <c r="A23" s="164" t="s">
        <v>496</v>
      </c>
      <c r="B23" s="165"/>
      <c r="C23" s="165"/>
      <c r="D23" s="165"/>
      <c r="E23" s="165"/>
      <c r="F23" s="165"/>
      <c r="G23" s="166"/>
    </row>
    <row r="24" spans="1:7" ht="16.5" customHeight="1" thickBot="1" x14ac:dyDescent="0.4">
      <c r="A24" s="95" t="s">
        <v>0</v>
      </c>
      <c r="B24" s="104" t="s">
        <v>1</v>
      </c>
      <c r="C24" s="104" t="s">
        <v>2</v>
      </c>
      <c r="D24" s="104" t="s">
        <v>3</v>
      </c>
      <c r="E24" s="104" t="s">
        <v>4</v>
      </c>
      <c r="F24" s="45" t="s">
        <v>1289</v>
      </c>
      <c r="G24" s="45" t="s">
        <v>1288</v>
      </c>
    </row>
    <row r="25" spans="1:7" ht="51" customHeight="1" thickBot="1" x14ac:dyDescent="0.4">
      <c r="A25" s="97" t="s">
        <v>5</v>
      </c>
      <c r="B25" s="98" t="s">
        <v>497</v>
      </c>
      <c r="C25" s="98" t="s">
        <v>12</v>
      </c>
      <c r="D25" s="98" t="s">
        <v>498</v>
      </c>
      <c r="E25" s="98"/>
      <c r="F25" s="103"/>
      <c r="G25" s="103"/>
    </row>
    <row r="26" spans="1:7" ht="48" customHeight="1" thickBot="1" x14ac:dyDescent="0.4">
      <c r="A26" s="97" t="s">
        <v>10</v>
      </c>
      <c r="B26" s="98" t="s">
        <v>499</v>
      </c>
      <c r="C26" s="98" t="s">
        <v>12</v>
      </c>
      <c r="D26" s="98"/>
      <c r="E26" s="98"/>
      <c r="F26" s="103"/>
      <c r="G26" s="103"/>
    </row>
    <row r="27" spans="1:7" ht="48.65" customHeight="1" thickBot="1" x14ac:dyDescent="0.4">
      <c r="A27" s="97" t="s">
        <v>60</v>
      </c>
      <c r="B27" s="98" t="s">
        <v>500</v>
      </c>
      <c r="C27" s="98" t="s">
        <v>7</v>
      </c>
      <c r="D27" s="98" t="s">
        <v>501</v>
      </c>
      <c r="E27" s="98" t="s">
        <v>502</v>
      </c>
      <c r="F27" s="103"/>
      <c r="G27" s="103"/>
    </row>
    <row r="28" spans="1:7" ht="32.5" customHeight="1" thickBot="1" x14ac:dyDescent="0.4">
      <c r="A28" s="97" t="s">
        <v>416</v>
      </c>
      <c r="B28" s="98" t="s">
        <v>503</v>
      </c>
      <c r="C28" s="98" t="s">
        <v>12</v>
      </c>
      <c r="D28" s="98" t="s">
        <v>504</v>
      </c>
      <c r="E28" s="98"/>
      <c r="F28" s="103"/>
      <c r="G28" s="103"/>
    </row>
    <row r="29" spans="1:7" ht="81" customHeight="1" thickBot="1" x14ac:dyDescent="0.4">
      <c r="A29" s="97" t="s">
        <v>470</v>
      </c>
      <c r="B29" s="98" t="s">
        <v>505</v>
      </c>
      <c r="C29" s="98" t="s">
        <v>12</v>
      </c>
      <c r="D29" s="98" t="s">
        <v>506</v>
      </c>
      <c r="E29" s="98"/>
      <c r="F29" s="103"/>
      <c r="G29" s="103"/>
    </row>
    <row r="30" spans="1:7" ht="33.65" customHeight="1" thickBot="1" x14ac:dyDescent="0.4">
      <c r="A30" s="97" t="s">
        <v>484</v>
      </c>
      <c r="B30" s="98" t="s">
        <v>507</v>
      </c>
      <c r="C30" s="98" t="s">
        <v>12</v>
      </c>
      <c r="D30" s="98" t="s">
        <v>508</v>
      </c>
      <c r="E30" s="98"/>
      <c r="F30" s="103"/>
      <c r="G30" s="103"/>
    </row>
    <row r="31" spans="1:7" ht="21" customHeight="1" thickBot="1" x14ac:dyDescent="0.4">
      <c r="A31" s="97" t="s">
        <v>14</v>
      </c>
      <c r="B31" s="98" t="s">
        <v>509</v>
      </c>
      <c r="C31" s="98" t="s">
        <v>12</v>
      </c>
      <c r="D31" s="98" t="s">
        <v>510</v>
      </c>
      <c r="E31" s="98"/>
      <c r="F31" s="103"/>
      <c r="G31" s="103"/>
    </row>
    <row r="32" spans="1:7" ht="63.65" customHeight="1" thickBot="1" x14ac:dyDescent="0.4">
      <c r="A32" s="97" t="s">
        <v>64</v>
      </c>
      <c r="B32" s="98" t="s">
        <v>511</v>
      </c>
      <c r="C32" s="98" t="s">
        <v>12</v>
      </c>
      <c r="D32" s="98" t="s">
        <v>512</v>
      </c>
      <c r="E32" s="98"/>
      <c r="F32" s="103"/>
      <c r="G32" s="103"/>
    </row>
    <row r="33" spans="1:7" ht="29.15" customHeight="1" thickBot="1" x14ac:dyDescent="0.4">
      <c r="A33" s="97" t="s">
        <v>68</v>
      </c>
      <c r="B33" s="98" t="s">
        <v>513</v>
      </c>
      <c r="C33" s="98" t="s">
        <v>7</v>
      </c>
      <c r="D33" s="98" t="s">
        <v>501</v>
      </c>
      <c r="E33" s="98" t="s">
        <v>514</v>
      </c>
      <c r="F33" s="103"/>
      <c r="G33" s="103"/>
    </row>
    <row r="34" spans="1:7" ht="21.65" customHeight="1" thickBot="1" x14ac:dyDescent="0.4">
      <c r="A34" s="97" t="s">
        <v>193</v>
      </c>
      <c r="B34" s="98" t="s">
        <v>515</v>
      </c>
      <c r="C34" s="98" t="s">
        <v>12</v>
      </c>
      <c r="D34" s="98" t="s">
        <v>516</v>
      </c>
      <c r="E34" s="98"/>
      <c r="F34" s="103"/>
      <c r="G34" s="103"/>
    </row>
    <row r="35" spans="1:7" ht="87" customHeight="1" thickBot="1" x14ac:dyDescent="0.4">
      <c r="A35" s="97" t="s">
        <v>480</v>
      </c>
      <c r="B35" s="98" t="s">
        <v>517</v>
      </c>
      <c r="C35" s="98" t="s">
        <v>12</v>
      </c>
      <c r="D35" s="98" t="s">
        <v>518</v>
      </c>
      <c r="E35" s="98"/>
      <c r="F35" s="103"/>
      <c r="G35" s="103"/>
    </row>
    <row r="36" spans="1:7" ht="38.5" customHeight="1" thickBot="1" x14ac:dyDescent="0.4">
      <c r="A36" s="97" t="s">
        <v>491</v>
      </c>
      <c r="B36" s="98" t="s">
        <v>519</v>
      </c>
      <c r="C36" s="98" t="s">
        <v>12</v>
      </c>
      <c r="D36" s="98" t="s">
        <v>520</v>
      </c>
      <c r="E36" s="98"/>
      <c r="F36" s="103"/>
      <c r="G36" s="103"/>
    </row>
    <row r="37" spans="1:7" ht="86.5" customHeight="1" thickBot="1" x14ac:dyDescent="0.4">
      <c r="A37" s="97">
        <v>3</v>
      </c>
      <c r="B37" s="98" t="s">
        <v>521</v>
      </c>
      <c r="C37" s="98" t="s">
        <v>12</v>
      </c>
      <c r="D37" s="98" t="s">
        <v>522</v>
      </c>
      <c r="E37" s="98"/>
      <c r="F37" s="103"/>
      <c r="G37" s="103"/>
    </row>
    <row r="38" spans="1:7" ht="27" customHeight="1" thickBot="1" x14ac:dyDescent="0.4">
      <c r="A38" s="97" t="s">
        <v>523</v>
      </c>
      <c r="B38" s="198" t="s">
        <v>525</v>
      </c>
      <c r="C38" s="198" t="s">
        <v>12</v>
      </c>
      <c r="D38" s="198" t="s">
        <v>526</v>
      </c>
      <c r="E38" s="198"/>
      <c r="F38" s="162"/>
      <c r="G38" s="188"/>
    </row>
    <row r="39" spans="1:7" ht="15" customHeight="1" thickBot="1" x14ac:dyDescent="0.4">
      <c r="A39" s="97" t="s">
        <v>524</v>
      </c>
      <c r="B39" s="198"/>
      <c r="C39" s="198"/>
      <c r="D39" s="198"/>
      <c r="E39" s="198"/>
      <c r="F39" s="163"/>
      <c r="G39" s="189"/>
    </row>
    <row r="40" spans="1:7" ht="22" customHeight="1" thickBot="1" x14ac:dyDescent="0.4">
      <c r="A40" s="97" t="s">
        <v>527</v>
      </c>
      <c r="B40" s="198" t="s">
        <v>528</v>
      </c>
      <c r="C40" s="198" t="s">
        <v>12</v>
      </c>
      <c r="D40" s="198" t="s">
        <v>526</v>
      </c>
      <c r="E40" s="198"/>
      <c r="F40" s="186"/>
      <c r="G40" s="188"/>
    </row>
    <row r="41" spans="1:7" ht="15" customHeight="1" thickBot="1" x14ac:dyDescent="0.4">
      <c r="A41" s="97" t="s">
        <v>524</v>
      </c>
      <c r="B41" s="198"/>
      <c r="C41" s="198"/>
      <c r="D41" s="198"/>
      <c r="E41" s="198"/>
      <c r="F41" s="187"/>
      <c r="G41" s="189"/>
    </row>
    <row r="42" spans="1:7" ht="24.65" customHeight="1" thickBot="1" x14ac:dyDescent="0.4">
      <c r="A42" s="97" t="s">
        <v>523</v>
      </c>
      <c r="B42" s="198" t="s">
        <v>530</v>
      </c>
      <c r="C42" s="198" t="s">
        <v>7</v>
      </c>
      <c r="D42" s="197" t="s">
        <v>652</v>
      </c>
      <c r="E42" s="198"/>
      <c r="F42" s="186"/>
      <c r="G42" s="188"/>
    </row>
    <row r="43" spans="1:7" ht="15" customHeight="1" thickBot="1" x14ac:dyDescent="0.4">
      <c r="A43" s="97" t="s">
        <v>529</v>
      </c>
      <c r="B43" s="198"/>
      <c r="C43" s="198"/>
      <c r="D43" s="197"/>
      <c r="E43" s="198"/>
      <c r="F43" s="187"/>
      <c r="G43" s="189"/>
    </row>
    <row r="44" spans="1:7" ht="15" customHeight="1" thickBot="1" x14ac:dyDescent="0.4">
      <c r="A44" s="97" t="s">
        <v>527</v>
      </c>
      <c r="B44" s="198" t="s">
        <v>531</v>
      </c>
      <c r="C44" s="198" t="s">
        <v>12</v>
      </c>
      <c r="D44" s="198" t="s">
        <v>526</v>
      </c>
      <c r="E44" s="198"/>
      <c r="F44" s="186"/>
      <c r="G44" s="162"/>
    </row>
    <row r="45" spans="1:7" ht="15" customHeight="1" thickBot="1" x14ac:dyDescent="0.4">
      <c r="A45" s="97" t="s">
        <v>529</v>
      </c>
      <c r="B45" s="198"/>
      <c r="C45" s="198"/>
      <c r="D45" s="198"/>
      <c r="E45" s="198"/>
      <c r="F45" s="187"/>
      <c r="G45" s="163"/>
    </row>
    <row r="46" spans="1:7" ht="24.65" customHeight="1" thickBot="1" x14ac:dyDescent="0.4">
      <c r="A46" s="97" t="s">
        <v>532</v>
      </c>
      <c r="B46" s="198" t="s">
        <v>533</v>
      </c>
      <c r="C46" s="198" t="s">
        <v>12</v>
      </c>
      <c r="D46" s="198" t="s">
        <v>526</v>
      </c>
      <c r="E46" s="198"/>
      <c r="F46" s="162"/>
      <c r="G46" s="162"/>
    </row>
    <row r="47" spans="1:7" s="122" customFormat="1" ht="15" customHeight="1" thickBot="1" x14ac:dyDescent="0.4">
      <c r="A47" s="97" t="s">
        <v>524</v>
      </c>
      <c r="B47" s="198"/>
      <c r="C47" s="198"/>
      <c r="D47" s="198"/>
      <c r="E47" s="198"/>
      <c r="F47" s="163"/>
      <c r="G47" s="163"/>
    </row>
    <row r="48" spans="1:7" s="122" customFormat="1" ht="15" customHeight="1" thickBot="1" x14ac:dyDescent="0.4">
      <c r="A48" s="49" t="s">
        <v>534</v>
      </c>
      <c r="B48" s="204" t="s">
        <v>535</v>
      </c>
      <c r="C48" s="204" t="s">
        <v>7</v>
      </c>
      <c r="D48" s="204" t="s">
        <v>536</v>
      </c>
      <c r="E48" s="204" t="s">
        <v>653</v>
      </c>
      <c r="F48" s="184"/>
      <c r="G48" s="184"/>
    </row>
    <row r="49" spans="1:7" s="122" customFormat="1" ht="38.15" customHeight="1" thickBot="1" x14ac:dyDescent="0.4">
      <c r="A49" s="49" t="s">
        <v>524</v>
      </c>
      <c r="B49" s="204"/>
      <c r="C49" s="204"/>
      <c r="D49" s="204"/>
      <c r="E49" s="204"/>
      <c r="F49" s="185"/>
      <c r="G49" s="185"/>
    </row>
    <row r="50" spans="1:7" ht="23.5" customHeight="1" thickBot="1" x14ac:dyDescent="0.4">
      <c r="A50" s="97" t="s">
        <v>532</v>
      </c>
      <c r="B50" s="198" t="s">
        <v>537</v>
      </c>
      <c r="C50" s="205" t="s">
        <v>7</v>
      </c>
      <c r="D50" s="206" t="s">
        <v>654</v>
      </c>
      <c r="E50" s="198"/>
      <c r="F50" s="162"/>
      <c r="G50" s="162"/>
    </row>
    <row r="51" spans="1:7" ht="15" customHeight="1" thickBot="1" x14ac:dyDescent="0.4">
      <c r="A51" s="97" t="s">
        <v>529</v>
      </c>
      <c r="B51" s="198"/>
      <c r="C51" s="205"/>
      <c r="D51" s="207"/>
      <c r="E51" s="198"/>
      <c r="F51" s="163"/>
      <c r="G51" s="163"/>
    </row>
    <row r="52" spans="1:7" ht="15" customHeight="1" thickBot="1" x14ac:dyDescent="0.4">
      <c r="A52" s="97" t="s">
        <v>534</v>
      </c>
      <c r="B52" s="198" t="s">
        <v>538</v>
      </c>
      <c r="C52" s="198" t="s">
        <v>12</v>
      </c>
      <c r="D52" s="198" t="s">
        <v>526</v>
      </c>
      <c r="E52" s="198"/>
      <c r="F52" s="162"/>
      <c r="G52" s="162"/>
    </row>
    <row r="53" spans="1:7" ht="15" customHeight="1" thickBot="1" x14ac:dyDescent="0.4">
      <c r="A53" s="97" t="s">
        <v>529</v>
      </c>
      <c r="B53" s="198"/>
      <c r="C53" s="198"/>
      <c r="D53" s="198"/>
      <c r="E53" s="198"/>
      <c r="F53" s="163"/>
      <c r="G53" s="163"/>
    </row>
    <row r="54" spans="1:7" ht="15.65" customHeight="1" thickBot="1" x14ac:dyDescent="0.4">
      <c r="A54" s="97" t="s">
        <v>163</v>
      </c>
      <c r="B54" s="98" t="s">
        <v>539</v>
      </c>
      <c r="C54" s="98" t="s">
        <v>12</v>
      </c>
      <c r="D54" s="98" t="s">
        <v>540</v>
      </c>
      <c r="E54" s="98"/>
      <c r="F54" s="103"/>
      <c r="G54" s="103"/>
    </row>
    <row r="55" spans="1:7" ht="31" customHeight="1" thickBot="1" x14ac:dyDescent="0.4">
      <c r="A55" s="97" t="s">
        <v>541</v>
      </c>
      <c r="B55" s="98" t="s">
        <v>542</v>
      </c>
      <c r="C55" s="98" t="s">
        <v>12</v>
      </c>
      <c r="D55" s="98" t="s">
        <v>543</v>
      </c>
      <c r="E55" s="98"/>
      <c r="F55" s="103"/>
      <c r="G55" s="103"/>
    </row>
    <row r="56" spans="1:7" ht="65.150000000000006" customHeight="1" thickBot="1" x14ac:dyDescent="0.4">
      <c r="A56" s="97" t="s">
        <v>544</v>
      </c>
      <c r="B56" s="98" t="s">
        <v>545</v>
      </c>
      <c r="C56" s="97" t="s">
        <v>12</v>
      </c>
      <c r="D56" s="97" t="s">
        <v>655</v>
      </c>
      <c r="E56" s="98" t="s">
        <v>360</v>
      </c>
      <c r="F56" s="103"/>
      <c r="G56" s="103"/>
    </row>
    <row r="57" spans="1:7" ht="33.65" customHeight="1" thickBot="1" x14ac:dyDescent="0.4">
      <c r="A57" s="97" t="s">
        <v>89</v>
      </c>
      <c r="B57" s="98" t="s">
        <v>546</v>
      </c>
      <c r="C57" s="98" t="s">
        <v>12</v>
      </c>
      <c r="D57" s="98" t="s">
        <v>547</v>
      </c>
      <c r="E57" s="98"/>
      <c r="F57" s="103"/>
      <c r="G57" s="103"/>
    </row>
    <row r="58" spans="1:7" ht="28.5" customHeight="1" thickBot="1" x14ac:dyDescent="0.4">
      <c r="A58" s="97" t="s">
        <v>92</v>
      </c>
      <c r="B58" s="98" t="s">
        <v>548</v>
      </c>
      <c r="C58" s="98" t="s">
        <v>12</v>
      </c>
      <c r="D58" s="98" t="s">
        <v>549</v>
      </c>
      <c r="E58" s="98"/>
      <c r="F58" s="103"/>
      <c r="G58" s="103"/>
    </row>
    <row r="59" spans="1:7" ht="15" customHeight="1" thickBot="1" x14ac:dyDescent="0.4">
      <c r="A59" s="208" t="s">
        <v>550</v>
      </c>
      <c r="B59" s="208"/>
      <c r="C59" s="208"/>
      <c r="D59" s="208"/>
      <c r="E59" s="208"/>
      <c r="F59" s="208"/>
      <c r="G59" s="208"/>
    </row>
    <row r="60" spans="1:7" ht="15" customHeight="1" thickBot="1" x14ac:dyDescent="0.4">
      <c r="A60" s="95" t="s">
        <v>0</v>
      </c>
      <c r="B60" s="104" t="s">
        <v>1</v>
      </c>
      <c r="C60" s="104" t="s">
        <v>2</v>
      </c>
      <c r="D60" s="104" t="s">
        <v>3</v>
      </c>
      <c r="E60" s="104" t="s">
        <v>4</v>
      </c>
      <c r="F60" s="41" t="s">
        <v>1289</v>
      </c>
      <c r="G60" s="41" t="s">
        <v>1288</v>
      </c>
    </row>
    <row r="61" spans="1:7" ht="20.149999999999999" customHeight="1" thickBot="1" x14ac:dyDescent="0.4">
      <c r="A61" s="93">
        <v>1</v>
      </c>
      <c r="B61" s="102" t="s">
        <v>551</v>
      </c>
      <c r="C61" s="102" t="s">
        <v>12</v>
      </c>
      <c r="D61" s="102" t="s">
        <v>552</v>
      </c>
      <c r="E61" s="98"/>
      <c r="F61" s="103"/>
      <c r="G61" s="103"/>
    </row>
    <row r="62" spans="1:7" ht="29.15" customHeight="1" thickBot="1" x14ac:dyDescent="0.4">
      <c r="A62" s="93">
        <v>2</v>
      </c>
      <c r="B62" s="102" t="s">
        <v>553</v>
      </c>
      <c r="C62" s="102" t="s">
        <v>12</v>
      </c>
      <c r="D62" s="102" t="s">
        <v>554</v>
      </c>
      <c r="E62" s="98"/>
      <c r="F62" s="103"/>
      <c r="G62" s="103"/>
    </row>
    <row r="63" spans="1:7" ht="32.5" customHeight="1" thickBot="1" x14ac:dyDescent="0.4">
      <c r="A63" s="93" t="s">
        <v>71</v>
      </c>
      <c r="B63" s="102" t="s">
        <v>555</v>
      </c>
      <c r="C63" s="102" t="s">
        <v>12</v>
      </c>
      <c r="D63" s="102" t="s">
        <v>556</v>
      </c>
      <c r="E63" s="98"/>
      <c r="F63" s="103"/>
      <c r="G63" s="103"/>
    </row>
    <row r="64" spans="1:7" ht="46" customHeight="1" thickBot="1" x14ac:dyDescent="0.4">
      <c r="A64" s="93" t="s">
        <v>75</v>
      </c>
      <c r="B64" s="102" t="s">
        <v>557</v>
      </c>
      <c r="C64" s="18" t="s">
        <v>7</v>
      </c>
      <c r="D64" s="102" t="s">
        <v>656</v>
      </c>
      <c r="E64" s="98" t="s">
        <v>558</v>
      </c>
      <c r="F64" s="103"/>
      <c r="G64" s="103"/>
    </row>
    <row r="65" spans="1:7" ht="46.5" customHeight="1" thickBot="1" x14ac:dyDescent="0.4">
      <c r="A65" s="93" t="s">
        <v>27</v>
      </c>
      <c r="B65" s="102" t="s">
        <v>559</v>
      </c>
      <c r="C65" s="102" t="s">
        <v>7</v>
      </c>
      <c r="D65" s="102" t="s">
        <v>560</v>
      </c>
      <c r="E65" s="98" t="s">
        <v>561</v>
      </c>
      <c r="F65" s="103"/>
      <c r="G65" s="103"/>
    </row>
    <row r="66" spans="1:7" ht="67.5" customHeight="1" thickBot="1" x14ac:dyDescent="0.4">
      <c r="A66" s="93" t="s">
        <v>30</v>
      </c>
      <c r="B66" s="102" t="s">
        <v>562</v>
      </c>
      <c r="C66" s="102" t="s">
        <v>7</v>
      </c>
      <c r="D66" s="102" t="s">
        <v>563</v>
      </c>
      <c r="E66" s="98" t="s">
        <v>564</v>
      </c>
      <c r="F66" s="103"/>
      <c r="G66" s="103"/>
    </row>
    <row r="67" spans="1:7" ht="45" customHeight="1" thickBot="1" x14ac:dyDescent="0.4">
      <c r="A67" s="93">
        <v>5</v>
      </c>
      <c r="B67" s="102" t="s">
        <v>565</v>
      </c>
      <c r="C67" s="102" t="s">
        <v>12</v>
      </c>
      <c r="D67" s="51" t="s">
        <v>566</v>
      </c>
      <c r="E67" s="98"/>
      <c r="F67" s="103"/>
      <c r="G67" s="103"/>
    </row>
    <row r="68" spans="1:7" ht="54.65" customHeight="1" thickBot="1" x14ac:dyDescent="0.4">
      <c r="A68" s="93">
        <v>6</v>
      </c>
      <c r="B68" s="102" t="s">
        <v>567</v>
      </c>
      <c r="C68" s="102" t="s">
        <v>7</v>
      </c>
      <c r="D68" s="102" t="s">
        <v>568</v>
      </c>
      <c r="E68" s="98" t="s">
        <v>569</v>
      </c>
      <c r="F68" s="103"/>
      <c r="G68" s="103"/>
    </row>
    <row r="69" spans="1:7" s="122" customFormat="1" ht="15" customHeight="1" thickBot="1" x14ac:dyDescent="0.4">
      <c r="A69" s="183" t="s">
        <v>570</v>
      </c>
      <c r="B69" s="183"/>
      <c r="C69" s="183"/>
      <c r="D69" s="183"/>
      <c r="E69" s="183"/>
      <c r="F69" s="183"/>
      <c r="G69" s="183"/>
    </row>
    <row r="70" spans="1:7" s="105" customFormat="1" ht="19.5" customHeight="1" thickBot="1" x14ac:dyDescent="0.4">
      <c r="A70" s="52" t="s">
        <v>360</v>
      </c>
      <c r="B70" s="13" t="s">
        <v>1</v>
      </c>
      <c r="C70" s="13" t="s">
        <v>2</v>
      </c>
      <c r="D70" s="13" t="s">
        <v>3</v>
      </c>
      <c r="E70" s="13" t="s">
        <v>4</v>
      </c>
      <c r="F70" s="53" t="s">
        <v>1289</v>
      </c>
      <c r="G70" s="54" t="s">
        <v>1288</v>
      </c>
    </row>
    <row r="71" spans="1:7" s="105" customFormat="1" ht="34.5" customHeight="1" thickBot="1" x14ac:dyDescent="0.4">
      <c r="A71" s="97" t="s">
        <v>5</v>
      </c>
      <c r="B71" s="98" t="s">
        <v>571</v>
      </c>
      <c r="C71" s="98" t="s">
        <v>12</v>
      </c>
      <c r="D71" s="98" t="s">
        <v>657</v>
      </c>
      <c r="E71" s="98"/>
      <c r="F71" s="47"/>
      <c r="G71" s="47"/>
    </row>
    <row r="72" spans="1:7" s="105" customFormat="1" ht="41.5" customHeight="1" thickBot="1" x14ac:dyDescent="0.4">
      <c r="A72" s="97" t="s">
        <v>10</v>
      </c>
      <c r="B72" s="98" t="s">
        <v>572</v>
      </c>
      <c r="C72" s="98" t="s">
        <v>12</v>
      </c>
      <c r="D72" s="98" t="s">
        <v>13</v>
      </c>
      <c r="E72" s="98"/>
      <c r="F72" s="47"/>
      <c r="G72" s="47"/>
    </row>
    <row r="73" spans="1:7" s="105" customFormat="1" ht="47.5" customHeight="1" thickBot="1" x14ac:dyDescent="0.4">
      <c r="A73" s="97" t="s">
        <v>60</v>
      </c>
      <c r="B73" s="98" t="s">
        <v>573</v>
      </c>
      <c r="C73" s="98" t="s">
        <v>12</v>
      </c>
      <c r="D73" s="98" t="s">
        <v>658</v>
      </c>
      <c r="E73" s="98"/>
      <c r="F73" s="47"/>
      <c r="G73" s="47"/>
    </row>
    <row r="74" spans="1:7" s="105" customFormat="1" ht="30.65" customHeight="1" thickBot="1" x14ac:dyDescent="0.4">
      <c r="A74" s="97" t="s">
        <v>14</v>
      </c>
      <c r="B74" s="98" t="s">
        <v>574</v>
      </c>
      <c r="C74" s="98" t="s">
        <v>12</v>
      </c>
      <c r="D74" s="98" t="s">
        <v>659</v>
      </c>
      <c r="E74" s="98"/>
      <c r="F74" s="47"/>
      <c r="G74" s="47"/>
    </row>
    <row r="75" spans="1:7" s="105" customFormat="1" ht="26.5" customHeight="1" thickBot="1" x14ac:dyDescent="0.4">
      <c r="A75" s="97" t="s">
        <v>64</v>
      </c>
      <c r="B75" s="98" t="s">
        <v>575</v>
      </c>
      <c r="C75" s="98" t="s">
        <v>12</v>
      </c>
      <c r="D75" s="98" t="s">
        <v>660</v>
      </c>
      <c r="E75" s="98"/>
      <c r="F75" s="47"/>
      <c r="G75" s="47"/>
    </row>
    <row r="76" spans="1:7" s="105" customFormat="1" ht="27" customHeight="1" thickBot="1" x14ac:dyDescent="0.4">
      <c r="A76" s="97" t="s">
        <v>68</v>
      </c>
      <c r="B76" s="98" t="s">
        <v>576</v>
      </c>
      <c r="C76" s="98" t="s">
        <v>12</v>
      </c>
      <c r="D76" s="98" t="s">
        <v>661</v>
      </c>
      <c r="E76" s="98"/>
      <c r="F76" s="47"/>
      <c r="G76" s="47"/>
    </row>
    <row r="77" spans="1:7" s="105" customFormat="1" ht="28.5" customHeight="1" thickBot="1" x14ac:dyDescent="0.4">
      <c r="A77" s="97" t="s">
        <v>71</v>
      </c>
      <c r="B77" s="98" t="s">
        <v>577</v>
      </c>
      <c r="C77" s="98" t="s">
        <v>12</v>
      </c>
      <c r="D77" s="98" t="s">
        <v>578</v>
      </c>
      <c r="E77" s="98"/>
      <c r="F77" s="47"/>
      <c r="G77" s="47"/>
    </row>
    <row r="78" spans="1:7" s="105" customFormat="1" ht="27" customHeight="1" thickBot="1" x14ac:dyDescent="0.4">
      <c r="A78" s="97" t="s">
        <v>75</v>
      </c>
      <c r="B78" s="98" t="s">
        <v>579</v>
      </c>
      <c r="C78" s="98" t="s">
        <v>12</v>
      </c>
      <c r="D78" s="98" t="s">
        <v>578</v>
      </c>
      <c r="E78" s="98"/>
      <c r="F78" s="47"/>
      <c r="G78" s="47"/>
    </row>
    <row r="79" spans="1:7" ht="33" customHeight="1" thickBot="1" x14ac:dyDescent="0.4">
      <c r="A79" s="97" t="s">
        <v>79</v>
      </c>
      <c r="B79" s="98" t="s">
        <v>580</v>
      </c>
      <c r="C79" s="98" t="s">
        <v>12</v>
      </c>
      <c r="D79" s="98" t="s">
        <v>578</v>
      </c>
      <c r="E79" s="98"/>
      <c r="F79" s="47"/>
      <c r="G79" s="103"/>
    </row>
    <row r="80" spans="1:7" ht="15" customHeight="1" thickBot="1" x14ac:dyDescent="0.4">
      <c r="A80" s="159" t="s">
        <v>581</v>
      </c>
      <c r="B80" s="160"/>
      <c r="C80" s="160"/>
      <c r="D80" s="160"/>
      <c r="E80" s="160"/>
      <c r="F80" s="160"/>
      <c r="G80" s="161"/>
    </row>
    <row r="81" spans="1:7" ht="15" customHeight="1" thickBot="1" x14ac:dyDescent="0.4">
      <c r="A81" s="159" t="s">
        <v>582</v>
      </c>
      <c r="B81" s="160"/>
      <c r="C81" s="160"/>
      <c r="D81" s="160"/>
      <c r="E81" s="160"/>
      <c r="F81" s="160"/>
      <c r="G81" s="161"/>
    </row>
    <row r="82" spans="1:7" ht="16" customHeight="1" thickBot="1" x14ac:dyDescent="0.4">
      <c r="A82" s="16" t="s">
        <v>0</v>
      </c>
      <c r="B82" s="17" t="s">
        <v>1</v>
      </c>
      <c r="C82" s="17" t="s">
        <v>2</v>
      </c>
      <c r="D82" s="17" t="s">
        <v>3</v>
      </c>
      <c r="E82" s="17" t="s">
        <v>4</v>
      </c>
      <c r="F82" s="45" t="s">
        <v>1289</v>
      </c>
      <c r="G82" s="45" t="s">
        <v>1288</v>
      </c>
    </row>
    <row r="83" spans="1:7" ht="39.65" customHeight="1" x14ac:dyDescent="0.35">
      <c r="A83" s="170" t="s">
        <v>583</v>
      </c>
      <c r="B83" s="172" t="s">
        <v>584</v>
      </c>
      <c r="C83" s="216" t="s">
        <v>662</v>
      </c>
      <c r="D83" s="216"/>
      <c r="E83" s="213" t="s">
        <v>677</v>
      </c>
      <c r="F83" s="209"/>
      <c r="G83" s="210"/>
    </row>
    <row r="84" spans="1:7" ht="35.5" customHeight="1" thickBot="1" x14ac:dyDescent="0.4">
      <c r="A84" s="196"/>
      <c r="B84" s="191"/>
      <c r="C84" s="191" t="s">
        <v>665</v>
      </c>
      <c r="D84" s="191"/>
      <c r="E84" s="214"/>
      <c r="F84" s="211"/>
      <c r="G84" s="212"/>
    </row>
    <row r="85" spans="1:7" ht="29.5" customHeight="1" thickBot="1" x14ac:dyDescent="0.4">
      <c r="A85" s="196"/>
      <c r="B85" s="191"/>
      <c r="C85" s="217" t="s">
        <v>663</v>
      </c>
      <c r="D85" s="217"/>
      <c r="E85" s="214"/>
      <c r="F85" s="103"/>
      <c r="G85" s="103"/>
    </row>
    <row r="86" spans="1:7" ht="37" customHeight="1" thickBot="1" x14ac:dyDescent="0.4">
      <c r="A86" s="196"/>
      <c r="B86" s="191"/>
      <c r="C86" s="196" t="s">
        <v>664</v>
      </c>
      <c r="D86" s="196"/>
      <c r="E86" s="214"/>
      <c r="F86" s="103"/>
      <c r="G86" s="103"/>
    </row>
    <row r="87" spans="1:7" ht="95.5" customHeight="1" thickBot="1" x14ac:dyDescent="0.4">
      <c r="A87" s="196"/>
      <c r="B87" s="191"/>
      <c r="C87" s="196" t="s">
        <v>1314</v>
      </c>
      <c r="D87" s="196"/>
      <c r="E87" s="214"/>
      <c r="F87" s="103"/>
      <c r="G87" s="103"/>
    </row>
    <row r="88" spans="1:7" ht="85" customHeight="1" thickBot="1" x14ac:dyDescent="0.4">
      <c r="A88" s="196"/>
      <c r="B88" s="191"/>
      <c r="C88" s="196" t="s">
        <v>666</v>
      </c>
      <c r="D88" s="196"/>
      <c r="E88" s="214"/>
      <c r="F88" s="103"/>
      <c r="G88" s="103"/>
    </row>
    <row r="89" spans="1:7" ht="85.5" customHeight="1" thickBot="1" x14ac:dyDescent="0.4">
      <c r="A89" s="196"/>
      <c r="B89" s="191"/>
      <c r="C89" s="196" t="s">
        <v>1315</v>
      </c>
      <c r="D89" s="196"/>
      <c r="E89" s="214"/>
      <c r="F89" s="103"/>
      <c r="G89" s="103"/>
    </row>
    <row r="90" spans="1:7" ht="67.5" customHeight="1" thickBot="1" x14ac:dyDescent="0.4">
      <c r="A90" s="196"/>
      <c r="B90" s="191"/>
      <c r="C90" s="196" t="s">
        <v>1316</v>
      </c>
      <c r="D90" s="196"/>
      <c r="E90" s="214"/>
      <c r="F90" s="103"/>
      <c r="G90" s="103"/>
    </row>
    <row r="91" spans="1:7" ht="63.65" customHeight="1" thickBot="1" x14ac:dyDescent="0.4">
      <c r="A91" s="196"/>
      <c r="B91" s="191"/>
      <c r="C91" s="196" t="s">
        <v>1317</v>
      </c>
      <c r="D91" s="196"/>
      <c r="E91" s="214"/>
      <c r="F91" s="103"/>
      <c r="G91" s="103"/>
    </row>
    <row r="92" spans="1:7" ht="37.5" customHeight="1" thickBot="1" x14ac:dyDescent="0.4">
      <c r="A92" s="196"/>
      <c r="B92" s="191"/>
      <c r="C92" s="218" t="s">
        <v>667</v>
      </c>
      <c r="D92" s="196"/>
      <c r="E92" s="214"/>
      <c r="F92" s="103"/>
      <c r="G92" s="103"/>
    </row>
    <row r="93" spans="1:7" ht="35.15" customHeight="1" thickBot="1" x14ac:dyDescent="0.4">
      <c r="A93" s="196"/>
      <c r="B93" s="191"/>
      <c r="C93" s="191" t="s">
        <v>668</v>
      </c>
      <c r="D93" s="191"/>
      <c r="E93" s="214"/>
      <c r="F93" s="103"/>
      <c r="G93" s="103"/>
    </row>
    <row r="94" spans="1:7" ht="41.5" customHeight="1" thickBot="1" x14ac:dyDescent="0.4">
      <c r="A94" s="196"/>
      <c r="B94" s="191"/>
      <c r="C94" s="196" t="s">
        <v>669</v>
      </c>
      <c r="D94" s="196"/>
      <c r="E94" s="214"/>
      <c r="F94" s="103"/>
      <c r="G94" s="103"/>
    </row>
    <row r="95" spans="1:7" ht="56.5" customHeight="1" thickBot="1" x14ac:dyDescent="0.4">
      <c r="A95" s="196"/>
      <c r="B95" s="191"/>
      <c r="C95" s="196" t="s">
        <v>670</v>
      </c>
      <c r="D95" s="196"/>
      <c r="E95" s="214"/>
      <c r="F95" s="103"/>
      <c r="G95" s="103"/>
    </row>
    <row r="96" spans="1:7" ht="59.5" customHeight="1" thickBot="1" x14ac:dyDescent="0.4">
      <c r="A96" s="196"/>
      <c r="B96" s="191"/>
      <c r="C96" s="196" t="s">
        <v>671</v>
      </c>
      <c r="D96" s="196"/>
      <c r="E96" s="214"/>
      <c r="F96" s="103"/>
      <c r="G96" s="103"/>
    </row>
    <row r="97" spans="1:7" ht="75.650000000000006" customHeight="1" thickBot="1" x14ac:dyDescent="0.4">
      <c r="A97" s="196"/>
      <c r="B97" s="191"/>
      <c r="C97" s="196" t="s">
        <v>672</v>
      </c>
      <c r="D97" s="196"/>
      <c r="E97" s="214"/>
      <c r="F97" s="103"/>
      <c r="G97" s="103"/>
    </row>
    <row r="98" spans="1:7" ht="21.65" customHeight="1" thickBot="1" x14ac:dyDescent="0.4">
      <c r="A98" s="196"/>
      <c r="B98" s="191"/>
      <c r="C98" s="196" t="s">
        <v>673</v>
      </c>
      <c r="D98" s="196"/>
      <c r="E98" s="214"/>
      <c r="F98" s="103"/>
      <c r="G98" s="103"/>
    </row>
    <row r="99" spans="1:7" ht="23.15" customHeight="1" thickBot="1" x14ac:dyDescent="0.4">
      <c r="A99" s="196"/>
      <c r="B99" s="191"/>
      <c r="C99" s="196" t="s">
        <v>674</v>
      </c>
      <c r="D99" s="196"/>
      <c r="E99" s="214"/>
      <c r="F99" s="103"/>
      <c r="G99" s="103"/>
    </row>
    <row r="100" spans="1:7" ht="39" customHeight="1" thickBot="1" x14ac:dyDescent="0.4">
      <c r="A100" s="196"/>
      <c r="B100" s="191"/>
      <c r="C100" s="196" t="s">
        <v>675</v>
      </c>
      <c r="D100" s="196"/>
      <c r="E100" s="214"/>
      <c r="F100" s="103"/>
      <c r="G100" s="103"/>
    </row>
    <row r="101" spans="1:7" ht="38.5" customHeight="1" thickBot="1" x14ac:dyDescent="0.4">
      <c r="A101" s="171"/>
      <c r="B101" s="173"/>
      <c r="C101" s="171" t="s">
        <v>676</v>
      </c>
      <c r="D101" s="171"/>
      <c r="E101" s="215"/>
      <c r="F101" s="103"/>
      <c r="G101" s="103"/>
    </row>
    <row r="102" spans="1:7" ht="15" customHeight="1" thickBot="1" x14ac:dyDescent="0.4">
      <c r="A102" s="159" t="s">
        <v>585</v>
      </c>
      <c r="B102" s="160"/>
      <c r="C102" s="160"/>
      <c r="D102" s="160"/>
      <c r="E102" s="160"/>
      <c r="F102" s="160"/>
      <c r="G102" s="160"/>
    </row>
    <row r="103" spans="1:7" ht="18" customHeight="1" thickBot="1" x14ac:dyDescent="0.4">
      <c r="A103" s="95" t="s">
        <v>0</v>
      </c>
      <c r="B103" s="192" t="s">
        <v>1</v>
      </c>
      <c r="C103" s="192"/>
      <c r="D103" s="104" t="s">
        <v>3</v>
      </c>
      <c r="E103" s="104" t="s">
        <v>4</v>
      </c>
      <c r="F103" s="45" t="s">
        <v>1289</v>
      </c>
      <c r="G103" s="45" t="s">
        <v>1288</v>
      </c>
    </row>
    <row r="104" spans="1:7" ht="17.5" customHeight="1" thickBot="1" x14ac:dyDescent="0.4">
      <c r="A104" s="193" t="s">
        <v>678</v>
      </c>
      <c r="B104" s="194"/>
      <c r="C104" s="195"/>
      <c r="D104" s="56" t="s">
        <v>586</v>
      </c>
      <c r="E104" s="172" t="s">
        <v>1313</v>
      </c>
      <c r="F104" s="103"/>
      <c r="G104" s="103"/>
    </row>
    <row r="105" spans="1:7" ht="15" customHeight="1" x14ac:dyDescent="0.35">
      <c r="A105" s="193"/>
      <c r="B105" s="194"/>
      <c r="C105" s="195"/>
      <c r="D105" s="196" t="s">
        <v>1291</v>
      </c>
      <c r="E105" s="191"/>
      <c r="F105" s="162"/>
      <c r="G105" s="162"/>
    </row>
    <row r="106" spans="1:7" ht="15" customHeight="1" x14ac:dyDescent="0.35">
      <c r="A106" s="193"/>
      <c r="B106" s="194"/>
      <c r="C106" s="195"/>
      <c r="D106" s="196"/>
      <c r="E106" s="191"/>
      <c r="F106" s="190"/>
      <c r="G106" s="190"/>
    </row>
    <row r="107" spans="1:7" ht="92.5" customHeight="1" thickBot="1" x14ac:dyDescent="0.4">
      <c r="A107" s="193"/>
      <c r="B107" s="194"/>
      <c r="C107" s="195"/>
      <c r="D107" s="196"/>
      <c r="E107" s="191"/>
      <c r="F107" s="163"/>
      <c r="G107" s="163"/>
    </row>
    <row r="108" spans="1:7" ht="21.65" customHeight="1" thickBot="1" x14ac:dyDescent="0.4">
      <c r="A108" s="193"/>
      <c r="B108" s="194"/>
      <c r="C108" s="195"/>
      <c r="D108" s="96" t="s">
        <v>1292</v>
      </c>
      <c r="E108" s="191"/>
      <c r="F108" s="103"/>
      <c r="G108" s="103"/>
    </row>
    <row r="109" spans="1:7" ht="321.64999999999998" customHeight="1" x14ac:dyDescent="0.35">
      <c r="A109" s="193"/>
      <c r="B109" s="194"/>
      <c r="C109" s="195"/>
      <c r="D109" s="191" t="s">
        <v>1293</v>
      </c>
      <c r="E109" s="191"/>
      <c r="F109" s="162"/>
      <c r="G109" s="162"/>
    </row>
    <row r="110" spans="1:7" x14ac:dyDescent="0.35">
      <c r="A110" s="193"/>
      <c r="B110" s="194"/>
      <c r="C110" s="195"/>
      <c r="D110" s="191"/>
      <c r="E110" s="191"/>
      <c r="F110" s="190"/>
      <c r="G110" s="190"/>
    </row>
    <row r="111" spans="1:7" ht="164.5" customHeight="1" thickBot="1" x14ac:dyDescent="0.4">
      <c r="A111" s="193"/>
      <c r="B111" s="194"/>
      <c r="C111" s="195"/>
      <c r="D111" s="173"/>
      <c r="E111" s="173"/>
      <c r="F111" s="163"/>
      <c r="G111" s="163"/>
    </row>
    <row r="112" spans="1:7" ht="15" customHeight="1" thickBot="1" x14ac:dyDescent="0.4">
      <c r="A112" s="159" t="s">
        <v>587</v>
      </c>
      <c r="B112" s="160"/>
      <c r="C112" s="160"/>
      <c r="D112" s="160"/>
      <c r="E112" s="160"/>
      <c r="F112" s="160"/>
      <c r="G112" s="161"/>
    </row>
    <row r="113" spans="1:7" ht="15" thickBot="1" x14ac:dyDescent="0.4">
      <c r="A113" s="95" t="s">
        <v>0</v>
      </c>
      <c r="B113" s="104" t="s">
        <v>1</v>
      </c>
      <c r="C113" s="104" t="s">
        <v>2</v>
      </c>
      <c r="D113" s="104" t="s">
        <v>3</v>
      </c>
      <c r="E113" s="104" t="s">
        <v>4</v>
      </c>
      <c r="F113" s="13" t="s">
        <v>1289</v>
      </c>
      <c r="G113" s="13" t="s">
        <v>1288</v>
      </c>
    </row>
    <row r="114" spans="1:7" ht="44" thickBot="1" x14ac:dyDescent="0.4">
      <c r="A114" s="93" t="s">
        <v>5</v>
      </c>
      <c r="B114" s="102" t="s">
        <v>588</v>
      </c>
      <c r="C114" s="102" t="s">
        <v>12</v>
      </c>
      <c r="D114" s="102" t="s">
        <v>589</v>
      </c>
      <c r="E114" s="102"/>
      <c r="F114" s="36"/>
      <c r="G114" s="103"/>
    </row>
    <row r="115" spans="1:7" ht="31" customHeight="1" thickBot="1" x14ac:dyDescent="0.4">
      <c r="A115" s="93" t="s">
        <v>10</v>
      </c>
      <c r="B115" s="102" t="s">
        <v>590</v>
      </c>
      <c r="C115" s="102" t="s">
        <v>12</v>
      </c>
      <c r="D115" s="102" t="s">
        <v>589</v>
      </c>
      <c r="E115" s="102"/>
      <c r="F115" s="103"/>
      <c r="G115" s="103"/>
    </row>
    <row r="116" spans="1:7" ht="29.5" thickBot="1" x14ac:dyDescent="0.4">
      <c r="A116" s="93" t="s">
        <v>60</v>
      </c>
      <c r="B116" s="102" t="s">
        <v>591</v>
      </c>
      <c r="C116" s="102" t="s">
        <v>12</v>
      </c>
      <c r="D116" s="102" t="s">
        <v>589</v>
      </c>
      <c r="E116" s="102"/>
      <c r="F116" s="103"/>
      <c r="G116" s="103"/>
    </row>
    <row r="117" spans="1:7" ht="73" thickBot="1" x14ac:dyDescent="0.4">
      <c r="A117" s="93" t="s">
        <v>416</v>
      </c>
      <c r="B117" s="102" t="s">
        <v>592</v>
      </c>
      <c r="C117" s="102" t="s">
        <v>7</v>
      </c>
      <c r="D117" s="102" t="s">
        <v>593</v>
      </c>
      <c r="E117" s="102" t="s">
        <v>594</v>
      </c>
      <c r="F117" s="103"/>
      <c r="G117" s="103"/>
    </row>
    <row r="118" spans="1:7" ht="29.5" thickBot="1" x14ac:dyDescent="0.4">
      <c r="A118" s="93" t="s">
        <v>470</v>
      </c>
      <c r="B118" s="102" t="s">
        <v>595</v>
      </c>
      <c r="C118" s="102" t="s">
        <v>12</v>
      </c>
      <c r="D118" s="102" t="s">
        <v>589</v>
      </c>
      <c r="E118" s="102"/>
      <c r="F118" s="103"/>
      <c r="G118" s="103"/>
    </row>
    <row r="119" spans="1:7" ht="29.5" thickBot="1" x14ac:dyDescent="0.4">
      <c r="A119" s="93" t="s">
        <v>484</v>
      </c>
      <c r="B119" s="102" t="s">
        <v>596</v>
      </c>
      <c r="C119" s="102" t="s">
        <v>12</v>
      </c>
      <c r="D119" s="102" t="s">
        <v>589</v>
      </c>
      <c r="E119" s="102"/>
      <c r="F119" s="103"/>
      <c r="G119" s="103"/>
    </row>
    <row r="120" spans="1:7" ht="15" thickBot="1" x14ac:dyDescent="0.4">
      <c r="A120" s="93" t="s">
        <v>14</v>
      </c>
      <c r="B120" s="102" t="s">
        <v>597</v>
      </c>
      <c r="C120" s="102" t="s">
        <v>12</v>
      </c>
      <c r="D120" s="102" t="s">
        <v>598</v>
      </c>
      <c r="E120" s="102"/>
      <c r="F120" s="103"/>
      <c r="G120" s="103"/>
    </row>
    <row r="121" spans="1:7" ht="29.5" thickBot="1" x14ac:dyDescent="0.4">
      <c r="A121" s="93" t="s">
        <v>64</v>
      </c>
      <c r="B121" s="102" t="s">
        <v>599</v>
      </c>
      <c r="C121" s="102" t="s">
        <v>12</v>
      </c>
      <c r="D121" s="102" t="s">
        <v>600</v>
      </c>
      <c r="E121" s="102"/>
      <c r="F121" s="103"/>
      <c r="G121" s="103"/>
    </row>
    <row r="122" spans="1:7" ht="58.5" thickBot="1" x14ac:dyDescent="0.4">
      <c r="A122" s="97" t="s">
        <v>68</v>
      </c>
      <c r="B122" s="98" t="s">
        <v>601</v>
      </c>
      <c r="C122" s="100" t="s">
        <v>12</v>
      </c>
      <c r="D122" s="101" t="s">
        <v>679</v>
      </c>
      <c r="E122" s="98" t="s">
        <v>602</v>
      </c>
      <c r="F122" s="103"/>
      <c r="G122" s="103"/>
    </row>
    <row r="123" spans="1:7" ht="19.5" customHeight="1" thickBot="1" x14ac:dyDescent="0.4">
      <c r="A123" s="93" t="s">
        <v>193</v>
      </c>
      <c r="B123" s="102" t="s">
        <v>603</v>
      </c>
      <c r="C123" s="102" t="s">
        <v>12</v>
      </c>
      <c r="D123" s="102" t="s">
        <v>604</v>
      </c>
      <c r="E123" s="102"/>
      <c r="F123" s="103"/>
      <c r="G123" s="103"/>
    </row>
    <row r="124" spans="1:7" ht="31" customHeight="1" thickBot="1" x14ac:dyDescent="0.4">
      <c r="A124" s="93" t="s">
        <v>480</v>
      </c>
      <c r="B124" s="102" t="s">
        <v>605</v>
      </c>
      <c r="C124" s="102" t="s">
        <v>12</v>
      </c>
      <c r="D124" s="102" t="s">
        <v>604</v>
      </c>
      <c r="E124" s="102"/>
      <c r="F124" s="103"/>
      <c r="G124" s="103"/>
    </row>
    <row r="125" spans="1:7" ht="15" customHeight="1" thickBot="1" x14ac:dyDescent="0.4">
      <c r="A125" s="159" t="s">
        <v>606</v>
      </c>
      <c r="B125" s="160"/>
      <c r="C125" s="160"/>
      <c r="D125" s="160"/>
      <c r="E125" s="160"/>
      <c r="F125" s="160"/>
      <c r="G125" s="161"/>
    </row>
    <row r="126" spans="1:7" ht="14.5" customHeight="1" thickBot="1" x14ac:dyDescent="0.4">
      <c r="A126" s="159" t="s">
        <v>607</v>
      </c>
      <c r="B126" s="160"/>
      <c r="C126" s="160"/>
      <c r="D126" s="160"/>
      <c r="E126" s="160"/>
      <c r="F126" s="160"/>
      <c r="G126" s="161"/>
    </row>
    <row r="127" spans="1:7" ht="21" customHeight="1" thickBot="1" x14ac:dyDescent="0.4">
      <c r="A127" s="16" t="s">
        <v>0</v>
      </c>
      <c r="B127" s="17" t="s">
        <v>1</v>
      </c>
      <c r="C127" s="17" t="s">
        <v>2</v>
      </c>
      <c r="D127" s="17" t="s">
        <v>3</v>
      </c>
      <c r="E127" s="17" t="s">
        <v>4</v>
      </c>
      <c r="F127" s="45" t="s">
        <v>1289</v>
      </c>
      <c r="G127" s="45" t="s">
        <v>1288</v>
      </c>
    </row>
    <row r="128" spans="1:7" ht="37.5" customHeight="1" thickBot="1" x14ac:dyDescent="0.4">
      <c r="A128" s="93" t="s">
        <v>5</v>
      </c>
      <c r="B128" s="102" t="s">
        <v>608</v>
      </c>
      <c r="C128" s="102" t="s">
        <v>12</v>
      </c>
      <c r="D128" s="102" t="s">
        <v>609</v>
      </c>
      <c r="E128" s="102"/>
      <c r="F128" s="103"/>
      <c r="G128" s="103"/>
    </row>
    <row r="129" spans="1:7" ht="44" thickBot="1" x14ac:dyDescent="0.4">
      <c r="A129" s="93" t="s">
        <v>10</v>
      </c>
      <c r="B129" s="102" t="s">
        <v>610</v>
      </c>
      <c r="C129" s="102" t="s">
        <v>12</v>
      </c>
      <c r="D129" s="102" t="s">
        <v>611</v>
      </c>
      <c r="E129" s="102"/>
      <c r="F129" s="103"/>
      <c r="G129" s="103"/>
    </row>
    <row r="130" spans="1:7" ht="44" thickBot="1" x14ac:dyDescent="0.4">
      <c r="A130" s="93">
        <v>2</v>
      </c>
      <c r="B130" s="102" t="s">
        <v>612</v>
      </c>
      <c r="C130" s="102" t="s">
        <v>7</v>
      </c>
      <c r="D130" s="102" t="s">
        <v>613</v>
      </c>
      <c r="E130" s="102" t="s">
        <v>614</v>
      </c>
      <c r="F130" s="103"/>
      <c r="G130" s="103"/>
    </row>
    <row r="131" spans="1:7" ht="67.5" customHeight="1" thickBot="1" x14ac:dyDescent="0.4">
      <c r="A131" s="93">
        <v>3</v>
      </c>
      <c r="B131" s="102" t="s">
        <v>615</v>
      </c>
      <c r="C131" s="102" t="s">
        <v>7</v>
      </c>
      <c r="D131" s="102" t="s">
        <v>616</v>
      </c>
      <c r="E131" s="102" t="s">
        <v>617</v>
      </c>
      <c r="F131" s="103"/>
      <c r="G131" s="103"/>
    </row>
    <row r="132" spans="1:7" ht="60.65" customHeight="1" thickBot="1" x14ac:dyDescent="0.4">
      <c r="A132" s="93">
        <v>4</v>
      </c>
      <c r="B132" s="102" t="s">
        <v>618</v>
      </c>
      <c r="C132" s="102" t="s">
        <v>7</v>
      </c>
      <c r="D132" s="102" t="s">
        <v>616</v>
      </c>
      <c r="E132" s="102" t="s">
        <v>619</v>
      </c>
      <c r="F132" s="103"/>
      <c r="G132" s="103"/>
    </row>
    <row r="133" spans="1:7" ht="23.15" customHeight="1" thickBot="1" x14ac:dyDescent="0.4">
      <c r="A133" s="159" t="s">
        <v>620</v>
      </c>
      <c r="B133" s="160"/>
      <c r="C133" s="160"/>
      <c r="D133" s="160"/>
      <c r="E133" s="160"/>
      <c r="F133" s="160"/>
      <c r="G133" s="161"/>
    </row>
    <row r="134" spans="1:7" ht="19" customHeight="1" thickBot="1" x14ac:dyDescent="0.4">
      <c r="A134" s="16" t="s">
        <v>0</v>
      </c>
      <c r="B134" s="17" t="s">
        <v>1</v>
      </c>
      <c r="C134" s="17" t="s">
        <v>2</v>
      </c>
      <c r="D134" s="17" t="s">
        <v>3</v>
      </c>
      <c r="E134" s="17" t="s">
        <v>4</v>
      </c>
      <c r="F134" s="13" t="s">
        <v>1289</v>
      </c>
      <c r="G134" s="13" t="s">
        <v>1288</v>
      </c>
    </row>
    <row r="135" spans="1:7" ht="46" customHeight="1" thickBot="1" x14ac:dyDescent="0.4">
      <c r="A135" s="93" t="s">
        <v>5</v>
      </c>
      <c r="B135" s="102" t="s">
        <v>621</v>
      </c>
      <c r="C135" s="102" t="s">
        <v>12</v>
      </c>
      <c r="D135" s="102" t="s">
        <v>13</v>
      </c>
      <c r="E135" s="102"/>
      <c r="F135" s="103"/>
      <c r="G135" s="103"/>
    </row>
    <row r="136" spans="1:7" ht="29.5" thickBot="1" x14ac:dyDescent="0.4">
      <c r="A136" s="93" t="s">
        <v>10</v>
      </c>
      <c r="B136" s="102" t="s">
        <v>622</v>
      </c>
      <c r="C136" s="102" t="s">
        <v>12</v>
      </c>
      <c r="D136" s="102" t="s">
        <v>13</v>
      </c>
      <c r="E136" s="102"/>
      <c r="F136" s="103"/>
      <c r="G136" s="103"/>
    </row>
    <row r="137" spans="1:7" ht="44" thickBot="1" x14ac:dyDescent="0.4">
      <c r="A137" s="93" t="s">
        <v>60</v>
      </c>
      <c r="B137" s="102" t="s">
        <v>623</v>
      </c>
      <c r="C137" s="102" t="s">
        <v>12</v>
      </c>
      <c r="D137" s="102" t="s">
        <v>624</v>
      </c>
      <c r="E137" s="102"/>
      <c r="F137" s="103"/>
      <c r="G137" s="103"/>
    </row>
    <row r="138" spans="1:7" ht="63" customHeight="1" thickBot="1" x14ac:dyDescent="0.4">
      <c r="A138" s="93" t="s">
        <v>14</v>
      </c>
      <c r="B138" s="102" t="s">
        <v>625</v>
      </c>
      <c r="C138" s="102" t="s">
        <v>7</v>
      </c>
      <c r="D138" s="102" t="s">
        <v>626</v>
      </c>
      <c r="E138" s="102" t="s">
        <v>627</v>
      </c>
      <c r="F138" s="103"/>
      <c r="G138" s="103"/>
    </row>
    <row r="139" spans="1:7" ht="48.65" customHeight="1" thickBot="1" x14ac:dyDescent="0.4">
      <c r="A139" s="93" t="s">
        <v>64</v>
      </c>
      <c r="B139" s="102" t="s">
        <v>628</v>
      </c>
      <c r="C139" s="102" t="s">
        <v>7</v>
      </c>
      <c r="D139" s="102" t="s">
        <v>629</v>
      </c>
      <c r="E139" s="102" t="s">
        <v>215</v>
      </c>
      <c r="F139" s="103"/>
      <c r="G139" s="103"/>
    </row>
    <row r="140" spans="1:7" ht="59.15" customHeight="1" thickBot="1" x14ac:dyDescent="0.4">
      <c r="A140" s="92" t="s">
        <v>68</v>
      </c>
      <c r="B140" s="94" t="s">
        <v>630</v>
      </c>
      <c r="C140" s="94" t="s">
        <v>7</v>
      </c>
      <c r="D140" s="94" t="s">
        <v>626</v>
      </c>
      <c r="E140" s="94" t="s">
        <v>627</v>
      </c>
      <c r="F140" s="103"/>
      <c r="G140" s="103"/>
    </row>
    <row r="141" spans="1:7" ht="18.649999999999999" customHeight="1" thickBot="1" x14ac:dyDescent="0.4">
      <c r="A141" s="159" t="s">
        <v>631</v>
      </c>
      <c r="B141" s="160"/>
      <c r="C141" s="160"/>
      <c r="D141" s="160"/>
      <c r="E141" s="160"/>
      <c r="F141" s="160"/>
      <c r="G141" s="161"/>
    </row>
    <row r="142" spans="1:7" ht="15" thickBot="1" x14ac:dyDescent="0.4">
      <c r="A142" s="16" t="s">
        <v>0</v>
      </c>
      <c r="B142" s="17" t="s">
        <v>1</v>
      </c>
      <c r="C142" s="17" t="s">
        <v>2</v>
      </c>
      <c r="D142" s="17" t="s">
        <v>3</v>
      </c>
      <c r="E142" s="17" t="s">
        <v>4</v>
      </c>
      <c r="F142" s="13" t="s">
        <v>1289</v>
      </c>
      <c r="G142" s="13" t="s">
        <v>1288</v>
      </c>
    </row>
    <row r="143" spans="1:7" ht="15" customHeight="1" thickBot="1" x14ac:dyDescent="0.4">
      <c r="A143" s="93" t="s">
        <v>5</v>
      </c>
      <c r="B143" s="102" t="s">
        <v>632</v>
      </c>
      <c r="C143" s="102" t="s">
        <v>12</v>
      </c>
      <c r="D143" s="57" t="s">
        <v>379</v>
      </c>
      <c r="E143" s="102"/>
      <c r="F143" s="103"/>
      <c r="G143" s="103"/>
    </row>
    <row r="144" spans="1:7" ht="17" thickBot="1" x14ac:dyDescent="0.4">
      <c r="A144" s="93" t="s">
        <v>10</v>
      </c>
      <c r="B144" s="102" t="s">
        <v>633</v>
      </c>
      <c r="C144" s="102" t="s">
        <v>12</v>
      </c>
      <c r="D144" s="57" t="s">
        <v>379</v>
      </c>
      <c r="E144" s="102"/>
      <c r="F144" s="103"/>
      <c r="G144" s="103"/>
    </row>
    <row r="145" spans="1:7" ht="15" thickBot="1" x14ac:dyDescent="0.4">
      <c r="A145" s="93" t="s">
        <v>14</v>
      </c>
      <c r="B145" s="102" t="s">
        <v>634</v>
      </c>
      <c r="C145" s="102" t="s">
        <v>12</v>
      </c>
      <c r="D145" s="57" t="s">
        <v>379</v>
      </c>
      <c r="E145" s="102"/>
      <c r="F145" s="103"/>
      <c r="G145" s="103"/>
    </row>
    <row r="146" spans="1:7" ht="15" thickBot="1" x14ac:dyDescent="0.4">
      <c r="A146" s="93" t="s">
        <v>64</v>
      </c>
      <c r="B146" s="102" t="s">
        <v>635</v>
      </c>
      <c r="C146" s="102" t="s">
        <v>12</v>
      </c>
      <c r="D146" s="57" t="s">
        <v>379</v>
      </c>
      <c r="E146" s="102"/>
      <c r="F146" s="103"/>
      <c r="G146" s="103"/>
    </row>
    <row r="147" spans="1:7" ht="19" customHeight="1" thickBot="1" x14ac:dyDescent="0.4">
      <c r="A147" s="93" t="s">
        <v>71</v>
      </c>
      <c r="B147" s="102" t="s">
        <v>636</v>
      </c>
      <c r="C147" s="102" t="s">
        <v>12</v>
      </c>
      <c r="D147" s="57" t="s">
        <v>379</v>
      </c>
      <c r="E147" s="102"/>
      <c r="F147" s="103"/>
      <c r="G147" s="103"/>
    </row>
    <row r="148" spans="1:7" ht="15" customHeight="1" thickBot="1" x14ac:dyDescent="0.4">
      <c r="A148" s="93" t="s">
        <v>75</v>
      </c>
      <c r="B148" s="102" t="s">
        <v>637</v>
      </c>
      <c r="C148" s="102" t="s">
        <v>12</v>
      </c>
      <c r="D148" s="57" t="s">
        <v>379</v>
      </c>
      <c r="E148" s="102"/>
      <c r="F148" s="103"/>
      <c r="G148" s="103"/>
    </row>
    <row r="149" spans="1:7" ht="50.5" customHeight="1" thickBot="1" x14ac:dyDescent="0.4">
      <c r="A149" s="93" t="s">
        <v>79</v>
      </c>
      <c r="B149" s="102" t="s">
        <v>638</v>
      </c>
      <c r="C149" s="102" t="s">
        <v>12</v>
      </c>
      <c r="D149" s="102" t="s">
        <v>1294</v>
      </c>
      <c r="E149" s="102"/>
      <c r="F149" s="103"/>
      <c r="G149" s="103"/>
    </row>
    <row r="150" spans="1:7" ht="22.5" customHeight="1" thickBot="1" x14ac:dyDescent="0.4">
      <c r="A150" s="159" t="s">
        <v>639</v>
      </c>
      <c r="B150" s="160"/>
      <c r="C150" s="160"/>
      <c r="D150" s="160"/>
      <c r="E150" s="160"/>
      <c r="F150" s="160"/>
      <c r="G150" s="161"/>
    </row>
    <row r="151" spans="1:7" ht="19" customHeight="1" thickBot="1" x14ac:dyDescent="0.4">
      <c r="A151" s="16" t="s">
        <v>0</v>
      </c>
      <c r="B151" s="17" t="s">
        <v>1</v>
      </c>
      <c r="C151" s="17" t="s">
        <v>2</v>
      </c>
      <c r="D151" s="17" t="s">
        <v>3</v>
      </c>
      <c r="E151" s="17" t="s">
        <v>4</v>
      </c>
      <c r="F151" s="45" t="s">
        <v>1289</v>
      </c>
      <c r="G151" s="45" t="s">
        <v>1288</v>
      </c>
    </row>
    <row r="152" spans="1:7" ht="44" thickBot="1" x14ac:dyDescent="0.4">
      <c r="A152" s="93">
        <v>1</v>
      </c>
      <c r="B152" s="102" t="s">
        <v>640</v>
      </c>
      <c r="C152" s="102" t="s">
        <v>12</v>
      </c>
      <c r="D152" s="102" t="s">
        <v>641</v>
      </c>
      <c r="E152" s="102"/>
      <c r="F152" s="103"/>
      <c r="G152" s="103"/>
    </row>
    <row r="153" spans="1:7" ht="58.5" thickBot="1" x14ac:dyDescent="0.4">
      <c r="A153" s="93">
        <v>2</v>
      </c>
      <c r="B153" s="102" t="s">
        <v>642</v>
      </c>
      <c r="C153" s="102" t="s">
        <v>12</v>
      </c>
      <c r="D153" s="102" t="s">
        <v>643</v>
      </c>
      <c r="E153" s="102"/>
      <c r="F153" s="103"/>
      <c r="G153" s="103"/>
    </row>
    <row r="154" spans="1:7" ht="44" thickBot="1" x14ac:dyDescent="0.4">
      <c r="A154" s="93" t="s">
        <v>71</v>
      </c>
      <c r="B154" s="102" t="s">
        <v>644</v>
      </c>
      <c r="C154" s="102" t="s">
        <v>12</v>
      </c>
      <c r="D154" s="102" t="s">
        <v>645</v>
      </c>
      <c r="E154" s="102"/>
      <c r="F154" s="103"/>
      <c r="G154" s="103"/>
    </row>
    <row r="155" spans="1:7" ht="87.5" thickBot="1" x14ac:dyDescent="0.4">
      <c r="A155" s="93" t="s">
        <v>75</v>
      </c>
      <c r="B155" s="102" t="s">
        <v>646</v>
      </c>
      <c r="C155" s="102" t="s">
        <v>12</v>
      </c>
      <c r="D155" s="102" t="s">
        <v>647</v>
      </c>
      <c r="E155" s="102"/>
      <c r="F155" s="103"/>
      <c r="G155" s="103"/>
    </row>
    <row r="156" spans="1:7" ht="87.5" thickBot="1" x14ac:dyDescent="0.4">
      <c r="A156" s="93" t="s">
        <v>79</v>
      </c>
      <c r="B156" s="102" t="s">
        <v>648</v>
      </c>
      <c r="C156" s="102" t="s">
        <v>12</v>
      </c>
      <c r="D156" s="102" t="s">
        <v>649</v>
      </c>
      <c r="E156" s="102"/>
      <c r="F156" s="103"/>
      <c r="G156" s="103"/>
    </row>
    <row r="158" spans="1:7" x14ac:dyDescent="0.35">
      <c r="E158" s="55" t="s">
        <v>1311</v>
      </c>
      <c r="F158" s="55">
        <f>COUNTA(F4:F16,F19:F22,F25:F58,F61:F68,F71:F79,F85:F91,F93:F101,F104:F111,F114:F124,F128:F132,F135:F140,F143:F149,F152:F156)</f>
        <v>0</v>
      </c>
    </row>
    <row r="159" spans="1:7" x14ac:dyDescent="0.35">
      <c r="E159" s="55" t="s">
        <v>1312</v>
      </c>
      <c r="F159" s="55">
        <f>113-F158</f>
        <v>113</v>
      </c>
    </row>
    <row r="160" spans="1:7" x14ac:dyDescent="0.35">
      <c r="E160" s="55" t="s">
        <v>1310</v>
      </c>
      <c r="F160" s="88">
        <f>(F159/113)*100</f>
        <v>100</v>
      </c>
    </row>
  </sheetData>
  <sheetProtection algorithmName="SHA-512" hashValue="H4QQTrGOMurvTQ1JYo0K59h8M4gBJHmIOW9hjvSrY3EbazPJqrqZigdG2Cu6jiR0yRtR/sAhGiz5zlyHNGL0jA==" saltValue="4zWaNWMT2JTfY6m10g9gGg==" spinCount="100000" sheet="1" selectLockedCells="1"/>
  <mergeCells count="107">
    <mergeCell ref="A81:G81"/>
    <mergeCell ref="F83:G84"/>
    <mergeCell ref="C97:D97"/>
    <mergeCell ref="E83:E101"/>
    <mergeCell ref="C83:D83"/>
    <mergeCell ref="C84:D84"/>
    <mergeCell ref="C85:D85"/>
    <mergeCell ref="C86:D86"/>
    <mergeCell ref="C87:D87"/>
    <mergeCell ref="C88:D88"/>
    <mergeCell ref="C89:D89"/>
    <mergeCell ref="C90:D90"/>
    <mergeCell ref="C92:D92"/>
    <mergeCell ref="C91:D91"/>
    <mergeCell ref="C101:D101"/>
    <mergeCell ref="C95:D95"/>
    <mergeCell ref="C96:D96"/>
    <mergeCell ref="A83:A101"/>
    <mergeCell ref="B83:B101"/>
    <mergeCell ref="C93:D93"/>
    <mergeCell ref="C94:D94"/>
    <mergeCell ref="C98:D98"/>
    <mergeCell ref="C99:D99"/>
    <mergeCell ref="C100:D100"/>
    <mergeCell ref="B52:B53"/>
    <mergeCell ref="C52:C53"/>
    <mergeCell ref="D52:D53"/>
    <mergeCell ref="E52:E53"/>
    <mergeCell ref="A59:G59"/>
    <mergeCell ref="F52:F53"/>
    <mergeCell ref="G52:G53"/>
    <mergeCell ref="A69:G69"/>
    <mergeCell ref="A80:G80"/>
    <mergeCell ref="B46:B47"/>
    <mergeCell ref="C46:C47"/>
    <mergeCell ref="D46:D47"/>
    <mergeCell ref="E46:E47"/>
    <mergeCell ref="B48:B49"/>
    <mergeCell ref="E48:E49"/>
    <mergeCell ref="B50:B51"/>
    <mergeCell ref="C50:C51"/>
    <mergeCell ref="D50:D51"/>
    <mergeCell ref="E50:E51"/>
    <mergeCell ref="D48:D49"/>
    <mergeCell ref="C48:C49"/>
    <mergeCell ref="B40:B41"/>
    <mergeCell ref="C40:C41"/>
    <mergeCell ref="D40:D41"/>
    <mergeCell ref="E40:E41"/>
    <mergeCell ref="B42:B43"/>
    <mergeCell ref="C42:C43"/>
    <mergeCell ref="E42:E43"/>
    <mergeCell ref="D42:D43"/>
    <mergeCell ref="B44:B45"/>
    <mergeCell ref="C44:C45"/>
    <mergeCell ref="D44:D45"/>
    <mergeCell ref="E44:E45"/>
    <mergeCell ref="A6:A7"/>
    <mergeCell ref="E6:E7"/>
    <mergeCell ref="A1:G1"/>
    <mergeCell ref="A2:G2"/>
    <mergeCell ref="B38:B39"/>
    <mergeCell ref="C38:C39"/>
    <mergeCell ref="D38:D39"/>
    <mergeCell ref="E38:E39"/>
    <mergeCell ref="A17:G17"/>
    <mergeCell ref="A23:G23"/>
    <mergeCell ref="F38:F39"/>
    <mergeCell ref="G38:G39"/>
    <mergeCell ref="F14:F15"/>
    <mergeCell ref="G14:G15"/>
    <mergeCell ref="A12:A13"/>
    <mergeCell ref="D12:D13"/>
    <mergeCell ref="E12:E13"/>
    <mergeCell ref="A14:A15"/>
    <mergeCell ref="C14:C15"/>
    <mergeCell ref="E14:E15"/>
    <mergeCell ref="B14:B15"/>
    <mergeCell ref="D14:D15"/>
    <mergeCell ref="A150:G150"/>
    <mergeCell ref="A102:G102"/>
    <mergeCell ref="F105:F107"/>
    <mergeCell ref="G105:G107"/>
    <mergeCell ref="D109:D111"/>
    <mergeCell ref="E104:E111"/>
    <mergeCell ref="F109:F111"/>
    <mergeCell ref="G109:G111"/>
    <mergeCell ref="B103:C103"/>
    <mergeCell ref="A104:C111"/>
    <mergeCell ref="D105:D107"/>
    <mergeCell ref="A112:G112"/>
    <mergeCell ref="A125:G125"/>
    <mergeCell ref="A126:G126"/>
    <mergeCell ref="A133:G133"/>
    <mergeCell ref="A141:G141"/>
    <mergeCell ref="F46:F47"/>
    <mergeCell ref="G46:G47"/>
    <mergeCell ref="F48:F49"/>
    <mergeCell ref="G48:G49"/>
    <mergeCell ref="F50:F51"/>
    <mergeCell ref="G50:G51"/>
    <mergeCell ref="F40:F41"/>
    <mergeCell ref="G40:G41"/>
    <mergeCell ref="F42:F43"/>
    <mergeCell ref="G42:G43"/>
    <mergeCell ref="F44:F45"/>
    <mergeCell ref="G44:G45"/>
  </mergeCells>
  <conditionalFormatting sqref="F152:G156">
    <cfRule type="containsBlanks" dxfId="56" priority="13">
      <formula>LEN(TRIM(F152))=0</formula>
    </cfRule>
  </conditionalFormatting>
  <conditionalFormatting sqref="F143:G149">
    <cfRule type="containsBlanks" dxfId="55" priority="12">
      <formula>LEN(TRIM(F143))=0</formula>
    </cfRule>
  </conditionalFormatting>
  <conditionalFormatting sqref="F135:G140">
    <cfRule type="containsBlanks" dxfId="54" priority="10">
      <formula>LEN(TRIM(F135))=0</formula>
    </cfRule>
  </conditionalFormatting>
  <conditionalFormatting sqref="F128:G132">
    <cfRule type="containsBlanks" dxfId="53" priority="9">
      <formula>LEN(TRIM(F128))=0</formula>
    </cfRule>
  </conditionalFormatting>
  <conditionalFormatting sqref="F114:G124">
    <cfRule type="containsBlanks" dxfId="52" priority="8">
      <formula>LEN(TRIM(F114))=0</formula>
    </cfRule>
  </conditionalFormatting>
  <conditionalFormatting sqref="F104:G111">
    <cfRule type="containsBlanks" dxfId="51" priority="7">
      <formula>LEN(TRIM(F104))=0</formula>
    </cfRule>
  </conditionalFormatting>
  <conditionalFormatting sqref="F83:G101">
    <cfRule type="containsBlanks" dxfId="50" priority="6">
      <formula>LEN(TRIM(F83))=0</formula>
    </cfRule>
  </conditionalFormatting>
  <conditionalFormatting sqref="F71:G79">
    <cfRule type="containsBlanks" dxfId="49" priority="5">
      <formula>LEN(TRIM(F71))=0</formula>
    </cfRule>
  </conditionalFormatting>
  <conditionalFormatting sqref="F60:G68">
    <cfRule type="containsBlanks" dxfId="48" priority="4">
      <formula>LEN(TRIM(F60))=0</formula>
    </cfRule>
  </conditionalFormatting>
  <conditionalFormatting sqref="F25:G38 F40:G40 F42:G42 F44:G44 F46:G46 F48:G48 F50:G50 F52:G52 F54:G58">
    <cfRule type="containsBlanks" dxfId="47" priority="3">
      <formula>LEN(TRIM(F25))=0</formula>
    </cfRule>
  </conditionalFormatting>
  <conditionalFormatting sqref="F19:G22">
    <cfRule type="containsBlanks" dxfId="46" priority="2">
      <formula>LEN(TRIM(F19))=0</formula>
    </cfRule>
  </conditionalFormatting>
  <conditionalFormatting sqref="F4:G16">
    <cfRule type="containsBlanks" dxfId="45" priority="1">
      <formula>LEN(TRIM(F4))=0</formula>
    </cfRule>
  </conditionalFormatting>
  <dataValidations count="25">
    <dataValidation type="custom" allowBlank="1" showErrorMessage="1" error="Use this cell only if the trainee's evaluation does not match the master score in column C." promptTitle="Cell Use Restricted" prompt="Only use this cell if the trainee's evalution does not match the master score in column C." sqref="F92">
      <formula1>EXACT(F92,"blank")</formula1>
    </dataValidation>
    <dataValidation type="custom" allowBlank="1" showErrorMessage="1" error="Use this cell only if the trainee's evaluation does not match the master score in column C." promptTitle="Cell Use Restricted" prompt="Only use this cell if the trainee's evalution does not match the master score in column C." sqref="F4:F12 F71:F79">
      <formula1>EXACT(F4:F12,"ND")</formula1>
    </dataValidation>
    <dataValidation type="custom" allowBlank="1" showErrorMessage="1" error="Use this cell only if the trainee's evaluation does not match the master score in column C." promptTitle="Cell Use Restricted" prompt="Only use this cell if the trainee's evalution does not match the master score in column C." sqref="F13 F20 F27 F33 F95 F66">
      <formula1>EXACT(F13,"D")</formula1>
    </dataValidation>
    <dataValidation type="custom" allowBlank="1" showErrorMessage="1" error="Use this cell only if the trainee's evaluation does not match the master score in column C." promptTitle="Cell Use Restricted" prompt="Only use this cell if the trainee's evalution does not match the master score in column C." sqref="F14:F15 F42:F43">
      <formula1>EXACT(F14:F15,"D")</formula1>
    </dataValidation>
    <dataValidation type="custom" allowBlank="1" showErrorMessage="1" error="Use this cell only if the trainee's evaluation does not match the master score in column C." promptTitle="Cell Use Restricted" prompt="Only use this cell if the trainee's evalution does not match the master score in column C." sqref="F16 F19 F67 F91">
      <formula1>EXACT(F16,"ND")</formula1>
    </dataValidation>
    <dataValidation type="custom" allowBlank="1" showErrorMessage="1" error="Use this cell only if the trainee's evaluation does not match the master score in column C." promptTitle="Cell Use Restricted" prompt="Only use this cell if the trainee's evalution does not match the master score in column C." sqref="F21:F22 F25:F26 F90 F93:F94">
      <formula1>EXACT(F21:F22,"ND")</formula1>
    </dataValidation>
    <dataValidation type="custom" allowBlank="1" showErrorMessage="1" error="Use this cell only if the trainee's evaluation does not match the master score in column C." promptTitle="Cell Use Restricted" prompt="Only use this cell if the trainee's evalution does not match the master score in column C." sqref="F52:F58">
      <formula1>EXACT(F52:F58,"ND")</formula1>
    </dataValidation>
    <dataValidation type="custom" allowBlank="1" showErrorMessage="1" error="Use this cell only if the trainee's evaluation does not match the master score in column C." promptTitle="Cell Use Restricted" prompt="Only use this cell if the trainee's evalution does not match the master score in column C." sqref="F28:F32">
      <formula1>EXACT(F28:F32,"ND")</formula1>
    </dataValidation>
    <dataValidation type="custom" allowBlank="1" showErrorMessage="1" error="Use this cell only if the trainee's evaluation does not match the master score in column C." promptTitle="Cell Use Restricted" prompt="Only use this cell if the trainee's evalution does not match the master score in column C." sqref="F34:F41">
      <formula1>EXACT(F34:F41,"ND")</formula1>
    </dataValidation>
    <dataValidation type="custom" allowBlank="1" showErrorMessage="1" error="Use this cell only if the trainee's evaluation does not match the master score in column C." promptTitle="Cell Use Restricted" prompt="Only use this cell if the trainee's evalution does not match the master score in column C." sqref="F44:F47 F85:F88">
      <formula1>EXACT(F44:F47,"ND")</formula1>
    </dataValidation>
    <dataValidation type="custom" allowBlank="1" showErrorMessage="1" error="Use this cell only if the trainee's evaluation does not match the master score in column C." promptTitle="Cell Use Restricted" prompt="Only use this cell if the trainee's evalution does not match the master score in column C." sqref="F48:F51">
      <formula1>EXACT(F48:F51,"D")</formula1>
    </dataValidation>
    <dataValidation allowBlank="1" showErrorMessage="1" error="Use this cell only if the trainee's evaluation does not match the master score in column C." promptTitle="Cell Use Restricted" prompt="Only use this cell if the trainee's evalution does not match the master score in column C." sqref="F60 F68"/>
    <dataValidation type="custom" allowBlank="1" showErrorMessage="1" error="Use this cell only if the trainee's evaluation does not match the master score in column C." promptTitle="Cell Use Restricted" prompt="Only use this cell if the trainee's evalution does not match the master score in column C." sqref="F61:F63">
      <formula1>EXACT(F61:F63,"ND")</formula1>
    </dataValidation>
    <dataValidation type="custom" allowBlank="1" showErrorMessage="1" error="Use this cell only if the trainee's evaluation does not match the master score in column C." promptTitle="Cell Use Restricted" prompt="Only use this cell if the trainee's evalution does not match the master score in column C." sqref="F64:F65">
      <formula1>EXACT(F64:F66+F68,"D")</formula1>
    </dataValidation>
    <dataValidation type="custom" allowBlank="1" showErrorMessage="1" error="Use this cell only if the trainee's evaluation does not match the master score in column C." promptTitle="Cell Use Restricted" prompt="Only use this cell if the trainee's evalution does not match the master score in column C." sqref="F89">
      <formula1>EXACT(F89+F95,"D")</formula1>
    </dataValidation>
    <dataValidation type="custom" allowBlank="1" showErrorMessage="1" error="Use this cell only if the trainee's evaluation does not match the master score in column C." promptTitle="Cell Use Restricted" prompt="Only use this cell if the trainee's evalution does not match the master score in column C." sqref="F96:F101">
      <formula1>EXACT(F96:F101,"ND")</formula1>
    </dataValidation>
    <dataValidation type="custom" allowBlank="1" showErrorMessage="1" error="Use this cell only if the trainee's evaluation does not match the master score in column C." sqref="F105:F111">
      <formula1>EXACT(F105:F111,"D")</formula1>
    </dataValidation>
    <dataValidation type="custom" allowBlank="1" showErrorMessage="1" error="Use this cell only if the trainee's evaluation does not match the master score in column C." sqref="F104">
      <formula1>EXACT(F104,"ND")</formula1>
    </dataValidation>
    <dataValidation type="custom" allowBlank="1" showErrorMessage="1" error="Use this cell only if the trainee's evaluation does not match the master score in column C." sqref="F118:F124 F143:F149">
      <formula1>EXACT(F118:F124,"ND")</formula1>
    </dataValidation>
    <dataValidation type="custom" allowBlank="1" showErrorMessage="1" error="Use this cell only if the trainee's evaluation does not match the master score in column C." sqref="F117">
      <formula1>EXACT(F117,"D")</formula1>
    </dataValidation>
    <dataValidation type="custom" allowBlank="1" showErrorMessage="1" error="Use this cell only if the trainee's evaluation does not match the master score in column C." sqref="F114:F116 F135:F137">
      <formula1>EXACT(F114:F116,"ND")</formula1>
    </dataValidation>
    <dataValidation type="custom" allowBlank="1" showErrorMessage="1" error="Use this cell only if the trainee's evaluation does not match the master score in column C." sqref="F130:F132">
      <formula1>EXACT(F130:F132,"D")</formula1>
    </dataValidation>
    <dataValidation type="custom" allowBlank="1" showErrorMessage="1" error="Use this cell only if the trainee's evaluation does not match the master score in column C." sqref="F128:F129">
      <formula1>EXACT(F128:F129,"ND")</formula1>
    </dataValidation>
    <dataValidation type="custom" allowBlank="1" showErrorMessage="1" error="Use this cell only if the trainee's evaluation does not match the master score in column C." sqref="F138:F140">
      <formula1>EXACT(F138:F140,"D")</formula1>
    </dataValidation>
    <dataValidation type="custom" allowBlank="1" showErrorMessage="1" error="Use this cell only if the trainee's evaluation does not match the master score in column C." sqref="F152:F156">
      <formula1>EXACT(F152:F156,"ND")</formula1>
    </dataValidation>
  </dataValidations>
  <hyperlinks>
    <hyperlink ref="B16" r:id="rId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99CC"/>
  </sheetPr>
  <dimension ref="A1:L112"/>
  <sheetViews>
    <sheetView zoomScale="99" zoomScaleNormal="99" workbookViewId="0">
      <selection activeCell="I104" sqref="I104"/>
    </sheetView>
  </sheetViews>
  <sheetFormatPr defaultColWidth="8.7265625" defaultRowHeight="14.5" x14ac:dyDescent="0.35"/>
  <cols>
    <col min="1" max="10" width="8.7265625" style="55"/>
    <col min="11" max="11" width="11.7265625" style="55" customWidth="1"/>
    <col min="12" max="12" width="34.453125" style="55" customWidth="1"/>
    <col min="13" max="16384" width="8.7265625" style="55"/>
  </cols>
  <sheetData>
    <row r="1" spans="1:12" ht="25.5" customHeight="1" thickBot="1" x14ac:dyDescent="0.4">
      <c r="A1" s="252" t="s">
        <v>680</v>
      </c>
      <c r="B1" s="253"/>
      <c r="C1" s="253"/>
      <c r="D1" s="253"/>
      <c r="E1" s="253"/>
      <c r="F1" s="253"/>
      <c r="G1" s="253"/>
      <c r="H1" s="253"/>
      <c r="I1" s="253"/>
      <c r="J1" s="253"/>
      <c r="K1" s="253"/>
      <c r="L1" s="254"/>
    </row>
    <row r="2" spans="1:12" ht="15" customHeight="1" thickBot="1" x14ac:dyDescent="0.4">
      <c r="A2" s="159" t="s">
        <v>681</v>
      </c>
      <c r="B2" s="160"/>
      <c r="C2" s="160"/>
      <c r="D2" s="160"/>
      <c r="E2" s="160"/>
      <c r="F2" s="160"/>
      <c r="G2" s="160"/>
      <c r="H2" s="160"/>
      <c r="I2" s="160"/>
      <c r="J2" s="160"/>
      <c r="K2" s="160"/>
      <c r="L2" s="161"/>
    </row>
    <row r="3" spans="1:12" ht="43" customHeight="1" thickBot="1" x14ac:dyDescent="0.4">
      <c r="A3" s="31" t="s">
        <v>0</v>
      </c>
      <c r="B3" s="242" t="s">
        <v>1</v>
      </c>
      <c r="C3" s="243"/>
      <c r="D3" s="243"/>
      <c r="E3" s="243"/>
      <c r="F3" s="244"/>
      <c r="G3" s="242" t="s">
        <v>2</v>
      </c>
      <c r="H3" s="244"/>
      <c r="I3" s="31" t="s">
        <v>3</v>
      </c>
      <c r="J3" s="31" t="s">
        <v>4</v>
      </c>
      <c r="K3" s="63" t="s">
        <v>1289</v>
      </c>
      <c r="L3" s="63" t="s">
        <v>1290</v>
      </c>
    </row>
    <row r="4" spans="1:12" ht="29.5" thickBot="1" x14ac:dyDescent="0.4">
      <c r="A4" s="172">
        <v>1</v>
      </c>
      <c r="B4" s="102" t="s">
        <v>682</v>
      </c>
      <c r="C4" s="245" t="s">
        <v>683</v>
      </c>
      <c r="D4" s="246"/>
      <c r="E4" s="247"/>
      <c r="F4" s="102" t="s">
        <v>684</v>
      </c>
      <c r="G4" s="248" t="s">
        <v>12</v>
      </c>
      <c r="H4" s="249"/>
      <c r="I4" s="172" t="s">
        <v>685</v>
      </c>
      <c r="J4" s="172" t="s">
        <v>686</v>
      </c>
      <c r="K4" s="255"/>
      <c r="L4" s="203"/>
    </row>
    <row r="5" spans="1:12" ht="44" thickBot="1" x14ac:dyDescent="0.4">
      <c r="A5" s="191"/>
      <c r="B5" s="102" t="s">
        <v>687</v>
      </c>
      <c r="C5" s="245" t="s">
        <v>688</v>
      </c>
      <c r="D5" s="246"/>
      <c r="E5" s="247"/>
      <c r="F5" s="102" t="s">
        <v>688</v>
      </c>
      <c r="G5" s="193"/>
      <c r="H5" s="195"/>
      <c r="I5" s="191"/>
      <c r="J5" s="191"/>
      <c r="K5" s="255"/>
      <c r="L5" s="203"/>
    </row>
    <row r="6" spans="1:12" ht="29.5" thickBot="1" x14ac:dyDescent="0.4">
      <c r="A6" s="191"/>
      <c r="B6" s="102" t="s">
        <v>689</v>
      </c>
      <c r="C6" s="245" t="s">
        <v>690</v>
      </c>
      <c r="D6" s="246"/>
      <c r="E6" s="247"/>
      <c r="F6" s="102" t="s">
        <v>691</v>
      </c>
      <c r="G6" s="193"/>
      <c r="H6" s="195"/>
      <c r="I6" s="191"/>
      <c r="J6" s="191"/>
      <c r="K6" s="255"/>
      <c r="L6" s="203"/>
    </row>
    <row r="7" spans="1:12" ht="29.5" thickBot="1" x14ac:dyDescent="0.4">
      <c r="A7" s="191"/>
      <c r="B7" s="102" t="s">
        <v>692</v>
      </c>
      <c r="C7" s="245" t="s">
        <v>693</v>
      </c>
      <c r="D7" s="246"/>
      <c r="E7" s="247"/>
      <c r="F7" s="102" t="s">
        <v>694</v>
      </c>
      <c r="G7" s="193"/>
      <c r="H7" s="195"/>
      <c r="I7" s="191"/>
      <c r="J7" s="191"/>
      <c r="K7" s="255"/>
      <c r="L7" s="203"/>
    </row>
    <row r="8" spans="1:12" ht="29.5" thickBot="1" x14ac:dyDescent="0.4">
      <c r="A8" s="191"/>
      <c r="B8" s="102" t="s">
        <v>695</v>
      </c>
      <c r="C8" s="245" t="s">
        <v>696</v>
      </c>
      <c r="D8" s="246"/>
      <c r="E8" s="247"/>
      <c r="F8" s="102" t="s">
        <v>697</v>
      </c>
      <c r="G8" s="193"/>
      <c r="H8" s="195"/>
      <c r="I8" s="191"/>
      <c r="J8" s="191"/>
      <c r="K8" s="255"/>
      <c r="L8" s="203"/>
    </row>
    <row r="9" spans="1:12" ht="15" thickBot="1" x14ac:dyDescent="0.4">
      <c r="A9" s="173"/>
      <c r="B9" s="102" t="s">
        <v>698</v>
      </c>
      <c r="C9" s="256">
        <v>449.99</v>
      </c>
      <c r="D9" s="257"/>
      <c r="E9" s="258"/>
      <c r="F9" s="124">
        <v>475.99</v>
      </c>
      <c r="G9" s="250"/>
      <c r="H9" s="251"/>
      <c r="I9" s="173"/>
      <c r="J9" s="173"/>
      <c r="K9" s="255"/>
      <c r="L9" s="203"/>
    </row>
    <row r="10" spans="1:12" ht="15" thickBot="1" x14ac:dyDescent="0.4">
      <c r="A10" s="109" t="s">
        <v>14</v>
      </c>
      <c r="B10" s="245" t="s">
        <v>699</v>
      </c>
      <c r="C10" s="246"/>
      <c r="D10" s="246"/>
      <c r="E10" s="246"/>
      <c r="F10" s="247"/>
      <c r="G10" s="245" t="s">
        <v>12</v>
      </c>
      <c r="H10" s="247"/>
      <c r="I10" s="102"/>
      <c r="J10" s="102"/>
      <c r="K10" s="115"/>
      <c r="L10" s="115"/>
    </row>
    <row r="11" spans="1:12" ht="97" customHeight="1" thickBot="1" x14ac:dyDescent="0.4">
      <c r="A11" s="109" t="s">
        <v>64</v>
      </c>
      <c r="B11" s="245" t="s">
        <v>700</v>
      </c>
      <c r="C11" s="246"/>
      <c r="D11" s="246"/>
      <c r="E11" s="246"/>
      <c r="F11" s="247"/>
      <c r="G11" s="245" t="s">
        <v>7</v>
      </c>
      <c r="H11" s="247"/>
      <c r="I11" s="102" t="s">
        <v>1320</v>
      </c>
      <c r="J11" s="170" t="s">
        <v>701</v>
      </c>
      <c r="K11" s="115"/>
      <c r="L11" s="115"/>
    </row>
    <row r="12" spans="1:12" ht="87.5" thickBot="1" x14ac:dyDescent="0.4">
      <c r="A12" s="109" t="s">
        <v>68</v>
      </c>
      <c r="B12" s="245" t="s">
        <v>702</v>
      </c>
      <c r="C12" s="246"/>
      <c r="D12" s="246"/>
      <c r="E12" s="246"/>
      <c r="F12" s="247"/>
      <c r="G12" s="245" t="s">
        <v>7</v>
      </c>
      <c r="H12" s="247"/>
      <c r="I12" s="102" t="s">
        <v>1320</v>
      </c>
      <c r="J12" s="171"/>
      <c r="K12" s="115"/>
      <c r="L12" s="115"/>
    </row>
    <row r="13" spans="1:12" ht="15" customHeight="1" thickBot="1" x14ac:dyDescent="0.4">
      <c r="A13" s="159" t="s">
        <v>703</v>
      </c>
      <c r="B13" s="160"/>
      <c r="C13" s="160"/>
      <c r="D13" s="160"/>
      <c r="E13" s="160"/>
      <c r="F13" s="160"/>
      <c r="G13" s="160"/>
      <c r="H13" s="160"/>
      <c r="I13" s="160"/>
      <c r="J13" s="160"/>
      <c r="K13" s="160"/>
      <c r="L13" s="161"/>
    </row>
    <row r="14" spans="1:12" ht="30.65" customHeight="1" thickBot="1" x14ac:dyDescent="0.4">
      <c r="A14" s="31" t="s">
        <v>0</v>
      </c>
      <c r="B14" s="259" t="s">
        <v>1</v>
      </c>
      <c r="C14" s="260"/>
      <c r="D14" s="17" t="s">
        <v>2</v>
      </c>
      <c r="E14" s="259" t="s">
        <v>3</v>
      </c>
      <c r="F14" s="261"/>
      <c r="G14" s="260"/>
      <c r="H14" s="259" t="s">
        <v>4</v>
      </c>
      <c r="I14" s="261"/>
      <c r="J14" s="260"/>
      <c r="K14" s="59" t="s">
        <v>1289</v>
      </c>
      <c r="L14" s="59" t="s">
        <v>1290</v>
      </c>
    </row>
    <row r="15" spans="1:12" ht="72.650000000000006" customHeight="1" thickBot="1" x14ac:dyDescent="0.4">
      <c r="A15" s="109">
        <v>1</v>
      </c>
      <c r="B15" s="245" t="s">
        <v>704</v>
      </c>
      <c r="C15" s="247"/>
      <c r="D15" s="102" t="s">
        <v>12</v>
      </c>
      <c r="E15" s="245" t="s">
        <v>705</v>
      </c>
      <c r="F15" s="246"/>
      <c r="G15" s="247"/>
      <c r="H15" s="245"/>
      <c r="I15" s="246"/>
      <c r="J15" s="247"/>
      <c r="K15" s="90"/>
      <c r="L15" s="90"/>
    </row>
    <row r="16" spans="1:12" ht="15" thickBot="1" x14ac:dyDescent="0.4">
      <c r="A16" s="109">
        <v>2</v>
      </c>
      <c r="B16" s="262">
        <v>825</v>
      </c>
      <c r="C16" s="263"/>
      <c r="D16" s="102" t="s">
        <v>12</v>
      </c>
      <c r="E16" s="245" t="s">
        <v>706</v>
      </c>
      <c r="F16" s="246"/>
      <c r="G16" s="247"/>
      <c r="H16" s="198"/>
      <c r="I16" s="198"/>
      <c r="J16" s="198"/>
      <c r="K16" s="90"/>
      <c r="L16" s="90"/>
    </row>
    <row r="17" spans="1:12" ht="72.650000000000006" customHeight="1" thickBot="1" x14ac:dyDescent="0.4">
      <c r="A17" s="109">
        <v>3</v>
      </c>
      <c r="B17" s="245" t="s">
        <v>707</v>
      </c>
      <c r="C17" s="247"/>
      <c r="D17" s="102" t="s">
        <v>12</v>
      </c>
      <c r="E17" s="245" t="s">
        <v>708</v>
      </c>
      <c r="F17" s="246"/>
      <c r="G17" s="247"/>
      <c r="H17" s="198"/>
      <c r="I17" s="198"/>
      <c r="J17" s="198"/>
      <c r="K17" s="90"/>
      <c r="L17" s="90"/>
    </row>
    <row r="18" spans="1:12" ht="29.15" customHeight="1" thickBot="1" x14ac:dyDescent="0.4">
      <c r="A18" s="109">
        <v>4</v>
      </c>
      <c r="B18" s="222">
        <v>440</v>
      </c>
      <c r="C18" s="239"/>
      <c r="D18" s="102" t="s">
        <v>12</v>
      </c>
      <c r="E18" s="245" t="s">
        <v>709</v>
      </c>
      <c r="F18" s="246"/>
      <c r="G18" s="247"/>
      <c r="H18" s="198"/>
      <c r="I18" s="198"/>
      <c r="J18" s="198"/>
      <c r="K18" s="90"/>
      <c r="L18" s="90"/>
    </row>
    <row r="19" spans="1:12" ht="58" customHeight="1" thickBot="1" x14ac:dyDescent="0.4">
      <c r="A19" s="109">
        <v>5</v>
      </c>
      <c r="B19" s="245" t="s">
        <v>710</v>
      </c>
      <c r="C19" s="247"/>
      <c r="D19" s="102" t="s">
        <v>12</v>
      </c>
      <c r="E19" s="245" t="s">
        <v>711</v>
      </c>
      <c r="F19" s="246"/>
      <c r="G19" s="247"/>
      <c r="H19" s="198"/>
      <c r="I19" s="198"/>
      <c r="J19" s="198"/>
      <c r="K19" s="90"/>
      <c r="L19" s="90"/>
    </row>
    <row r="20" spans="1:12" ht="43.5" customHeight="1" thickBot="1" x14ac:dyDescent="0.4">
      <c r="A20" s="111">
        <v>6</v>
      </c>
      <c r="B20" s="198" t="s">
        <v>712</v>
      </c>
      <c r="C20" s="198"/>
      <c r="D20" s="111" t="s">
        <v>7</v>
      </c>
      <c r="E20" s="198" t="s">
        <v>713</v>
      </c>
      <c r="F20" s="198"/>
      <c r="G20" s="198"/>
      <c r="H20" s="198" t="s">
        <v>714</v>
      </c>
      <c r="I20" s="198"/>
      <c r="J20" s="198"/>
      <c r="K20" s="90"/>
      <c r="L20" s="90"/>
    </row>
    <row r="21" spans="1:12" ht="15" customHeight="1" thickBot="1" x14ac:dyDescent="0.4">
      <c r="A21" s="159" t="s">
        <v>715</v>
      </c>
      <c r="B21" s="160"/>
      <c r="C21" s="160"/>
      <c r="D21" s="160"/>
      <c r="E21" s="160"/>
      <c r="F21" s="160"/>
      <c r="G21" s="160"/>
      <c r="H21" s="160"/>
      <c r="I21" s="160"/>
      <c r="J21" s="160"/>
      <c r="K21" s="160"/>
      <c r="L21" s="161"/>
    </row>
    <row r="22" spans="1:12" ht="29.15" customHeight="1" thickBot="1" x14ac:dyDescent="0.4">
      <c r="A22" s="104" t="s">
        <v>0</v>
      </c>
      <c r="B22" s="264" t="s">
        <v>1</v>
      </c>
      <c r="C22" s="264"/>
      <c r="D22" s="104" t="s">
        <v>2</v>
      </c>
      <c r="E22" s="264" t="s">
        <v>3</v>
      </c>
      <c r="F22" s="264"/>
      <c r="G22" s="264"/>
      <c r="H22" s="264" t="s">
        <v>4</v>
      </c>
      <c r="I22" s="264"/>
      <c r="J22" s="264"/>
      <c r="K22" s="59" t="s">
        <v>1289</v>
      </c>
      <c r="L22" s="59" t="s">
        <v>1290</v>
      </c>
    </row>
    <row r="23" spans="1:12" ht="116.15" customHeight="1" thickBot="1" x14ac:dyDescent="0.4">
      <c r="A23" s="111">
        <v>1</v>
      </c>
      <c r="B23" s="198" t="s">
        <v>716</v>
      </c>
      <c r="C23" s="198"/>
      <c r="D23" s="111" t="s">
        <v>7</v>
      </c>
      <c r="E23" s="198" t="s">
        <v>717</v>
      </c>
      <c r="F23" s="198"/>
      <c r="G23" s="198"/>
      <c r="H23" s="198" t="s">
        <v>718</v>
      </c>
      <c r="I23" s="198"/>
      <c r="J23" s="198"/>
      <c r="K23" s="115"/>
      <c r="L23" s="115"/>
    </row>
    <row r="24" spans="1:12" ht="145" customHeight="1" thickBot="1" x14ac:dyDescent="0.4">
      <c r="A24" s="111">
        <v>2</v>
      </c>
      <c r="B24" s="198" t="s">
        <v>719</v>
      </c>
      <c r="C24" s="198"/>
      <c r="D24" s="111" t="s">
        <v>7</v>
      </c>
      <c r="E24" s="198" t="s">
        <v>720</v>
      </c>
      <c r="F24" s="198"/>
      <c r="G24" s="198"/>
      <c r="H24" s="198" t="s">
        <v>721</v>
      </c>
      <c r="I24" s="198"/>
      <c r="J24" s="198"/>
      <c r="K24" s="133"/>
      <c r="L24" s="115"/>
    </row>
    <row r="25" spans="1:12" ht="15" customHeight="1" thickBot="1" x14ac:dyDescent="0.4">
      <c r="A25" s="183" t="s">
        <v>722</v>
      </c>
      <c r="B25" s="183"/>
      <c r="C25" s="183"/>
      <c r="D25" s="183"/>
      <c r="E25" s="183"/>
      <c r="F25" s="183"/>
      <c r="G25" s="183"/>
      <c r="H25" s="183"/>
      <c r="I25" s="183"/>
      <c r="J25" s="183"/>
      <c r="K25" s="183"/>
      <c r="L25" s="183"/>
    </row>
    <row r="26" spans="1:12" ht="30.65" customHeight="1" thickBot="1" x14ac:dyDescent="0.4">
      <c r="A26" s="104" t="s">
        <v>0</v>
      </c>
      <c r="B26" s="237" t="s">
        <v>1</v>
      </c>
      <c r="C26" s="237"/>
      <c r="D26" s="104" t="s">
        <v>2</v>
      </c>
      <c r="E26" s="237" t="s">
        <v>3</v>
      </c>
      <c r="F26" s="237"/>
      <c r="G26" s="237"/>
      <c r="H26" s="237" t="s">
        <v>4</v>
      </c>
      <c r="I26" s="237"/>
      <c r="J26" s="237"/>
      <c r="K26" s="59" t="s">
        <v>1289</v>
      </c>
      <c r="L26" s="59" t="s">
        <v>1290</v>
      </c>
    </row>
    <row r="27" spans="1:12" ht="32.5" customHeight="1" thickBot="1" x14ac:dyDescent="0.4">
      <c r="A27" s="111" t="s">
        <v>5</v>
      </c>
      <c r="B27" s="197" t="s">
        <v>723</v>
      </c>
      <c r="C27" s="197"/>
      <c r="D27" s="111" t="s">
        <v>12</v>
      </c>
      <c r="E27" s="265" t="s">
        <v>589</v>
      </c>
      <c r="F27" s="265"/>
      <c r="G27" s="265"/>
      <c r="H27" s="265"/>
      <c r="I27" s="265"/>
      <c r="J27" s="265"/>
      <c r="K27" s="115"/>
      <c r="L27" s="115"/>
    </row>
    <row r="28" spans="1:12" ht="34" customHeight="1" thickBot="1" x14ac:dyDescent="0.4">
      <c r="A28" s="111" t="s">
        <v>10</v>
      </c>
      <c r="B28" s="197" t="s">
        <v>724</v>
      </c>
      <c r="C28" s="197"/>
      <c r="D28" s="111" t="s">
        <v>12</v>
      </c>
      <c r="E28" s="265" t="s">
        <v>589</v>
      </c>
      <c r="F28" s="265"/>
      <c r="G28" s="265"/>
      <c r="H28" s="265"/>
      <c r="I28" s="265"/>
      <c r="J28" s="265"/>
      <c r="K28" s="115"/>
      <c r="L28" s="115"/>
    </row>
    <row r="29" spans="1:12" ht="34.5" customHeight="1" thickBot="1" x14ac:dyDescent="0.4">
      <c r="A29" s="112" t="s">
        <v>60</v>
      </c>
      <c r="B29" s="197" t="s">
        <v>725</v>
      </c>
      <c r="C29" s="197"/>
      <c r="D29" s="111" t="s">
        <v>12</v>
      </c>
      <c r="E29" s="265" t="s">
        <v>589</v>
      </c>
      <c r="F29" s="265"/>
      <c r="G29" s="265"/>
      <c r="H29" s="265"/>
      <c r="I29" s="265"/>
      <c r="J29" s="265"/>
      <c r="K29" s="115"/>
      <c r="L29" s="115"/>
    </row>
    <row r="30" spans="1:12" ht="54.65" customHeight="1" thickBot="1" x14ac:dyDescent="0.4">
      <c r="A30" s="112" t="s">
        <v>416</v>
      </c>
      <c r="B30" s="197" t="s">
        <v>726</v>
      </c>
      <c r="C30" s="197"/>
      <c r="D30" s="111" t="s">
        <v>12</v>
      </c>
      <c r="E30" s="265" t="s">
        <v>727</v>
      </c>
      <c r="F30" s="265"/>
      <c r="G30" s="265"/>
      <c r="H30" s="265"/>
      <c r="I30" s="265"/>
      <c r="J30" s="265"/>
      <c r="K30" s="115"/>
      <c r="L30" s="115"/>
    </row>
    <row r="31" spans="1:12" ht="51.65" customHeight="1" thickBot="1" x14ac:dyDescent="0.4">
      <c r="A31" s="112">
        <v>2</v>
      </c>
      <c r="B31" s="197" t="s">
        <v>728</v>
      </c>
      <c r="C31" s="197"/>
      <c r="D31" s="111" t="s">
        <v>7</v>
      </c>
      <c r="E31" s="265" t="s">
        <v>729</v>
      </c>
      <c r="F31" s="265"/>
      <c r="G31" s="265"/>
      <c r="H31" s="265" t="s">
        <v>730</v>
      </c>
      <c r="I31" s="265"/>
      <c r="J31" s="265"/>
      <c r="K31" s="115"/>
      <c r="L31" s="115"/>
    </row>
    <row r="32" spans="1:12" ht="29.15" customHeight="1" thickBot="1" x14ac:dyDescent="0.4">
      <c r="A32" s="112" t="s">
        <v>71</v>
      </c>
      <c r="B32" s="197" t="s">
        <v>731</v>
      </c>
      <c r="C32" s="197"/>
      <c r="D32" s="111" t="s">
        <v>12</v>
      </c>
      <c r="E32" s="265" t="s">
        <v>314</v>
      </c>
      <c r="F32" s="265"/>
      <c r="G32" s="265"/>
      <c r="H32" s="265"/>
      <c r="I32" s="265"/>
      <c r="J32" s="265"/>
      <c r="K32" s="115"/>
      <c r="L32" s="115"/>
    </row>
    <row r="33" spans="1:12" ht="92.5" customHeight="1" thickBot="1" x14ac:dyDescent="0.4">
      <c r="A33" s="107" t="s">
        <v>75</v>
      </c>
      <c r="B33" s="171" t="s">
        <v>732</v>
      </c>
      <c r="C33" s="171"/>
      <c r="D33" s="109" t="s">
        <v>7</v>
      </c>
      <c r="E33" s="266" t="s">
        <v>733</v>
      </c>
      <c r="F33" s="266"/>
      <c r="G33" s="266"/>
      <c r="H33" s="266" t="s">
        <v>734</v>
      </c>
      <c r="I33" s="266"/>
      <c r="J33" s="266"/>
      <c r="K33" s="115"/>
      <c r="L33" s="115"/>
    </row>
    <row r="34" spans="1:12" ht="40.5" customHeight="1" thickBot="1" x14ac:dyDescent="0.4">
      <c r="A34" s="278" t="s">
        <v>812</v>
      </c>
      <c r="B34" s="279"/>
      <c r="C34" s="279"/>
      <c r="D34" s="279"/>
      <c r="E34" s="280"/>
      <c r="F34" s="222" t="s">
        <v>735</v>
      </c>
      <c r="G34" s="239"/>
      <c r="H34" s="267" t="s">
        <v>813</v>
      </c>
      <c r="I34" s="268"/>
      <c r="J34" s="269"/>
      <c r="K34" s="115"/>
      <c r="L34" s="115"/>
    </row>
    <row r="35" spans="1:12" ht="37" customHeight="1" thickBot="1" x14ac:dyDescent="0.4">
      <c r="A35" s="281"/>
      <c r="B35" s="282"/>
      <c r="C35" s="282"/>
      <c r="D35" s="282"/>
      <c r="E35" s="283"/>
      <c r="F35" s="222" t="s">
        <v>736</v>
      </c>
      <c r="G35" s="239"/>
      <c r="H35" s="270"/>
      <c r="I35" s="271"/>
      <c r="J35" s="272"/>
      <c r="K35" s="115"/>
      <c r="L35" s="115"/>
    </row>
    <row r="36" spans="1:12" ht="89.15" customHeight="1" thickBot="1" x14ac:dyDescent="0.4">
      <c r="A36" s="281"/>
      <c r="B36" s="282"/>
      <c r="C36" s="282"/>
      <c r="D36" s="282"/>
      <c r="E36" s="283"/>
      <c r="F36" s="222" t="s">
        <v>737</v>
      </c>
      <c r="G36" s="239"/>
      <c r="H36" s="270"/>
      <c r="I36" s="271"/>
      <c r="J36" s="272"/>
      <c r="K36" s="115"/>
      <c r="L36" s="115"/>
    </row>
    <row r="37" spans="1:12" ht="59.5" customHeight="1" thickBot="1" x14ac:dyDescent="0.4">
      <c r="A37" s="281"/>
      <c r="B37" s="282"/>
      <c r="C37" s="282"/>
      <c r="D37" s="282"/>
      <c r="E37" s="283"/>
      <c r="F37" s="222" t="s">
        <v>738</v>
      </c>
      <c r="G37" s="239"/>
      <c r="H37" s="270"/>
      <c r="I37" s="271"/>
      <c r="J37" s="272"/>
      <c r="K37" s="115"/>
      <c r="L37" s="115"/>
    </row>
    <row r="38" spans="1:12" ht="15" thickBot="1" x14ac:dyDescent="0.4">
      <c r="A38" s="281"/>
      <c r="B38" s="282"/>
      <c r="C38" s="282"/>
      <c r="D38" s="282"/>
      <c r="E38" s="283"/>
      <c r="F38" s="276"/>
      <c r="G38" s="277"/>
      <c r="H38" s="270"/>
      <c r="I38" s="271"/>
      <c r="J38" s="272"/>
      <c r="K38" s="58"/>
      <c r="L38" s="58"/>
    </row>
    <row r="39" spans="1:12" ht="18.649999999999999" customHeight="1" thickBot="1" x14ac:dyDescent="0.4">
      <c r="A39" s="281"/>
      <c r="B39" s="282"/>
      <c r="C39" s="282"/>
      <c r="D39" s="282"/>
      <c r="E39" s="283"/>
      <c r="F39" s="222" t="s">
        <v>739</v>
      </c>
      <c r="G39" s="239"/>
      <c r="H39" s="270"/>
      <c r="I39" s="271"/>
      <c r="J39" s="272"/>
      <c r="K39" s="115"/>
      <c r="L39" s="115"/>
    </row>
    <row r="40" spans="1:12" ht="23.5" customHeight="1" thickBot="1" x14ac:dyDescent="0.4">
      <c r="A40" s="281"/>
      <c r="B40" s="282"/>
      <c r="C40" s="282"/>
      <c r="D40" s="282"/>
      <c r="E40" s="283"/>
      <c r="F40" s="222" t="s">
        <v>740</v>
      </c>
      <c r="G40" s="239"/>
      <c r="H40" s="270"/>
      <c r="I40" s="271"/>
      <c r="J40" s="272"/>
      <c r="K40" s="133"/>
      <c r="L40" s="115"/>
    </row>
    <row r="41" spans="1:12" ht="56.5" customHeight="1" thickBot="1" x14ac:dyDescent="0.4">
      <c r="A41" s="281"/>
      <c r="B41" s="282"/>
      <c r="C41" s="282"/>
      <c r="D41" s="282"/>
      <c r="E41" s="283"/>
      <c r="F41" s="222" t="s">
        <v>741</v>
      </c>
      <c r="G41" s="239"/>
      <c r="H41" s="270"/>
      <c r="I41" s="271"/>
      <c r="J41" s="272"/>
      <c r="K41" s="115"/>
      <c r="L41" s="115"/>
    </row>
    <row r="42" spans="1:12" ht="34" customHeight="1" thickBot="1" x14ac:dyDescent="0.4">
      <c r="A42" s="281"/>
      <c r="B42" s="282"/>
      <c r="C42" s="282"/>
      <c r="D42" s="282"/>
      <c r="E42" s="283"/>
      <c r="F42" s="222" t="s">
        <v>742</v>
      </c>
      <c r="G42" s="239"/>
      <c r="H42" s="270"/>
      <c r="I42" s="271"/>
      <c r="J42" s="272"/>
      <c r="K42" s="115"/>
      <c r="L42" s="115"/>
    </row>
    <row r="43" spans="1:12" ht="21" customHeight="1" thickBot="1" x14ac:dyDescent="0.4">
      <c r="A43" s="281"/>
      <c r="B43" s="282"/>
      <c r="C43" s="282"/>
      <c r="D43" s="282"/>
      <c r="E43" s="283"/>
      <c r="F43" s="222" t="s">
        <v>743</v>
      </c>
      <c r="G43" s="239"/>
      <c r="H43" s="270"/>
      <c r="I43" s="271"/>
      <c r="J43" s="272"/>
      <c r="K43" s="115"/>
      <c r="L43" s="115"/>
    </row>
    <row r="44" spans="1:12" ht="21" customHeight="1" thickBot="1" x14ac:dyDescent="0.4">
      <c r="A44" s="281"/>
      <c r="B44" s="282"/>
      <c r="C44" s="282"/>
      <c r="D44" s="282"/>
      <c r="E44" s="283"/>
      <c r="F44" s="222" t="s">
        <v>744</v>
      </c>
      <c r="G44" s="239"/>
      <c r="H44" s="270"/>
      <c r="I44" s="271"/>
      <c r="J44" s="272"/>
      <c r="K44" s="115"/>
      <c r="L44" s="115"/>
    </row>
    <row r="45" spans="1:12" ht="90" customHeight="1" thickBot="1" x14ac:dyDescent="0.4">
      <c r="A45" s="281"/>
      <c r="B45" s="282"/>
      <c r="C45" s="282"/>
      <c r="D45" s="282"/>
      <c r="E45" s="283"/>
      <c r="F45" s="222" t="s">
        <v>745</v>
      </c>
      <c r="G45" s="239"/>
      <c r="H45" s="273"/>
      <c r="I45" s="274"/>
      <c r="J45" s="275"/>
      <c r="K45" s="115"/>
      <c r="L45" s="115"/>
    </row>
    <row r="46" spans="1:12" ht="15" customHeight="1" thickBot="1" x14ac:dyDescent="0.4">
      <c r="A46" s="183" t="s">
        <v>746</v>
      </c>
      <c r="B46" s="183"/>
      <c r="C46" s="183"/>
      <c r="D46" s="183"/>
      <c r="E46" s="183"/>
      <c r="F46" s="183"/>
      <c r="G46" s="183"/>
      <c r="H46" s="183"/>
      <c r="I46" s="183"/>
      <c r="J46" s="183"/>
      <c r="K46" s="183"/>
      <c r="L46" s="183"/>
    </row>
    <row r="47" spans="1:12" ht="37" customHeight="1" thickBot="1" x14ac:dyDescent="0.4">
      <c r="A47" s="104" t="s">
        <v>0</v>
      </c>
      <c r="B47" s="237" t="s">
        <v>1</v>
      </c>
      <c r="C47" s="237"/>
      <c r="D47" s="104" t="s">
        <v>2</v>
      </c>
      <c r="E47" s="237" t="s">
        <v>3</v>
      </c>
      <c r="F47" s="237"/>
      <c r="G47" s="237" t="s">
        <v>4</v>
      </c>
      <c r="H47" s="237"/>
      <c r="I47" s="104" t="s">
        <v>1296</v>
      </c>
      <c r="J47" s="229" t="s">
        <v>1290</v>
      </c>
      <c r="K47" s="229"/>
      <c r="L47" s="229"/>
    </row>
    <row r="48" spans="1:12" ht="29.5" customHeight="1" thickBot="1" x14ac:dyDescent="0.4">
      <c r="A48" s="107">
        <v>1</v>
      </c>
      <c r="B48" s="222" t="s">
        <v>747</v>
      </c>
      <c r="C48" s="239"/>
      <c r="D48" s="27" t="s">
        <v>12</v>
      </c>
      <c r="E48" s="197" t="s">
        <v>359</v>
      </c>
      <c r="F48" s="197"/>
      <c r="G48" s="238"/>
      <c r="H48" s="238"/>
      <c r="I48" s="115"/>
      <c r="J48" s="219"/>
      <c r="K48" s="220"/>
      <c r="L48" s="221"/>
    </row>
    <row r="49" spans="1:12" ht="29.5" customHeight="1" thickBot="1" x14ac:dyDescent="0.4">
      <c r="A49" s="107" t="s">
        <v>14</v>
      </c>
      <c r="B49" s="240">
        <v>70.790000000000006</v>
      </c>
      <c r="C49" s="241"/>
      <c r="D49" s="27" t="s">
        <v>12</v>
      </c>
      <c r="E49" s="197" t="s">
        <v>359</v>
      </c>
      <c r="F49" s="197"/>
      <c r="G49" s="238"/>
      <c r="H49" s="238"/>
      <c r="I49" s="115"/>
      <c r="J49" s="219"/>
      <c r="K49" s="220"/>
      <c r="L49" s="221"/>
    </row>
    <row r="50" spans="1:12" ht="15" thickBot="1" x14ac:dyDescent="0.4">
      <c r="A50" s="107" t="s">
        <v>64</v>
      </c>
      <c r="B50" s="240">
        <v>2.09</v>
      </c>
      <c r="C50" s="241"/>
      <c r="D50" s="27" t="s">
        <v>7</v>
      </c>
      <c r="E50" s="197" t="s">
        <v>359</v>
      </c>
      <c r="F50" s="197"/>
      <c r="G50" s="197" t="s">
        <v>748</v>
      </c>
      <c r="H50" s="197"/>
      <c r="I50" s="115"/>
      <c r="J50" s="219"/>
      <c r="K50" s="220"/>
      <c r="L50" s="221"/>
    </row>
    <row r="51" spans="1:12" ht="29.5" customHeight="1" thickBot="1" x14ac:dyDescent="0.4">
      <c r="A51" s="107" t="s">
        <v>749</v>
      </c>
      <c r="B51" s="240">
        <v>26.34</v>
      </c>
      <c r="C51" s="241"/>
      <c r="D51" s="27" t="s">
        <v>12</v>
      </c>
      <c r="E51" s="197" t="s">
        <v>359</v>
      </c>
      <c r="F51" s="197"/>
      <c r="G51" s="238"/>
      <c r="H51" s="238"/>
      <c r="I51" s="115"/>
      <c r="J51" s="219"/>
      <c r="K51" s="220"/>
      <c r="L51" s="221"/>
    </row>
    <row r="52" spans="1:12" ht="29.5" customHeight="1" thickBot="1" x14ac:dyDescent="0.4">
      <c r="A52" s="107" t="s">
        <v>750</v>
      </c>
      <c r="B52" s="240">
        <v>28.31</v>
      </c>
      <c r="C52" s="241"/>
      <c r="D52" s="27" t="s">
        <v>12</v>
      </c>
      <c r="E52" s="197" t="s">
        <v>359</v>
      </c>
      <c r="F52" s="197"/>
      <c r="G52" s="238"/>
      <c r="H52" s="238"/>
      <c r="I52" s="115"/>
      <c r="J52" s="219"/>
      <c r="K52" s="220"/>
      <c r="L52" s="221"/>
    </row>
    <row r="53" spans="1:12" ht="29.5" customHeight="1" thickBot="1" x14ac:dyDescent="0.4">
      <c r="A53" s="107" t="s">
        <v>751</v>
      </c>
      <c r="B53" s="240">
        <v>21.42</v>
      </c>
      <c r="C53" s="241"/>
      <c r="D53" s="27" t="s">
        <v>12</v>
      </c>
      <c r="E53" s="197" t="s">
        <v>359</v>
      </c>
      <c r="F53" s="197"/>
      <c r="G53" s="238"/>
      <c r="H53" s="238"/>
      <c r="I53" s="115"/>
      <c r="J53" s="219"/>
      <c r="K53" s="220"/>
      <c r="L53" s="221"/>
    </row>
    <row r="54" spans="1:12" ht="29.5" customHeight="1" thickBot="1" x14ac:dyDescent="0.4">
      <c r="A54" s="107" t="s">
        <v>206</v>
      </c>
      <c r="B54" s="240">
        <v>46.62</v>
      </c>
      <c r="C54" s="241"/>
      <c r="D54" s="27" t="s">
        <v>12</v>
      </c>
      <c r="E54" s="197" t="s">
        <v>359</v>
      </c>
      <c r="F54" s="197"/>
      <c r="G54" s="238"/>
      <c r="H54" s="238"/>
      <c r="I54" s="115"/>
      <c r="J54" s="219"/>
      <c r="K54" s="220"/>
      <c r="L54" s="221"/>
    </row>
    <row r="55" spans="1:12" ht="29.5" customHeight="1" thickBot="1" x14ac:dyDescent="0.4">
      <c r="A55" s="107" t="s">
        <v>208</v>
      </c>
      <c r="B55" s="240">
        <v>50.1</v>
      </c>
      <c r="C55" s="241"/>
      <c r="D55" s="27" t="s">
        <v>12</v>
      </c>
      <c r="E55" s="197" t="s">
        <v>359</v>
      </c>
      <c r="F55" s="197"/>
      <c r="G55" s="238"/>
      <c r="H55" s="238"/>
      <c r="I55" s="115"/>
      <c r="J55" s="219"/>
      <c r="K55" s="220"/>
      <c r="L55" s="221"/>
    </row>
    <row r="56" spans="1:12" ht="29.5" customHeight="1" thickBot="1" x14ac:dyDescent="0.4">
      <c r="A56" s="107" t="s">
        <v>211</v>
      </c>
      <c r="B56" s="222">
        <v>37.909999999999997</v>
      </c>
      <c r="C56" s="239"/>
      <c r="D56" s="27" t="s">
        <v>12</v>
      </c>
      <c r="E56" s="197" t="s">
        <v>359</v>
      </c>
      <c r="F56" s="197"/>
      <c r="G56" s="238"/>
      <c r="H56" s="238"/>
      <c r="I56" s="115"/>
      <c r="J56" s="219"/>
      <c r="K56" s="220"/>
      <c r="L56" s="221"/>
    </row>
    <row r="57" spans="1:12" ht="15" customHeight="1" thickBot="1" x14ac:dyDescent="0.4">
      <c r="A57" s="183" t="s">
        <v>752</v>
      </c>
      <c r="B57" s="183"/>
      <c r="C57" s="183"/>
      <c r="D57" s="183"/>
      <c r="E57" s="183"/>
      <c r="F57" s="183"/>
      <c r="G57" s="183"/>
      <c r="H57" s="183"/>
      <c r="I57" s="183"/>
      <c r="J57" s="183"/>
      <c r="K57" s="183"/>
      <c r="L57" s="183"/>
    </row>
    <row r="58" spans="1:12" ht="44.5" customHeight="1" thickBot="1" x14ac:dyDescent="0.4">
      <c r="A58" s="104" t="s">
        <v>0</v>
      </c>
      <c r="B58" s="284" t="s">
        <v>1</v>
      </c>
      <c r="C58" s="285"/>
      <c r="D58" s="104" t="s">
        <v>2</v>
      </c>
      <c r="E58" s="284" t="s">
        <v>3</v>
      </c>
      <c r="F58" s="285"/>
      <c r="G58" s="264" t="s">
        <v>4</v>
      </c>
      <c r="H58" s="264"/>
      <c r="I58" s="104" t="s">
        <v>1296</v>
      </c>
      <c r="J58" s="284" t="s">
        <v>1290</v>
      </c>
      <c r="K58" s="286"/>
      <c r="L58" s="285"/>
    </row>
    <row r="59" spans="1:12" ht="29.5" customHeight="1" thickBot="1" x14ac:dyDescent="0.4">
      <c r="A59" s="107" t="s">
        <v>5</v>
      </c>
      <c r="B59" s="222" t="s">
        <v>753</v>
      </c>
      <c r="C59" s="239"/>
      <c r="D59" s="112" t="s">
        <v>12</v>
      </c>
      <c r="E59" s="197" t="s">
        <v>359</v>
      </c>
      <c r="F59" s="197"/>
      <c r="G59" s="197"/>
      <c r="H59" s="197"/>
      <c r="I59" s="115"/>
      <c r="J59" s="219"/>
      <c r="K59" s="220"/>
      <c r="L59" s="221"/>
    </row>
    <row r="60" spans="1:12" ht="53.15" customHeight="1" thickBot="1" x14ac:dyDescent="0.4">
      <c r="A60" s="107" t="s">
        <v>395</v>
      </c>
      <c r="B60" s="222" t="s">
        <v>754</v>
      </c>
      <c r="C60" s="239"/>
      <c r="D60" s="27" t="s">
        <v>12</v>
      </c>
      <c r="E60" s="197" t="s">
        <v>755</v>
      </c>
      <c r="F60" s="197"/>
      <c r="G60" s="197"/>
      <c r="H60" s="197"/>
      <c r="I60" s="115"/>
      <c r="J60" s="219"/>
      <c r="K60" s="220"/>
      <c r="L60" s="221"/>
    </row>
    <row r="61" spans="1:12" ht="44.5" customHeight="1" thickBot="1" x14ac:dyDescent="0.4">
      <c r="A61" s="107" t="s">
        <v>397</v>
      </c>
      <c r="B61" s="222" t="s">
        <v>756</v>
      </c>
      <c r="C61" s="239"/>
      <c r="D61" s="27" t="s">
        <v>7</v>
      </c>
      <c r="E61" s="197" t="s">
        <v>757</v>
      </c>
      <c r="F61" s="197"/>
      <c r="G61" s="197" t="s">
        <v>758</v>
      </c>
      <c r="H61" s="197"/>
      <c r="I61" s="115"/>
      <c r="J61" s="219"/>
      <c r="K61" s="220"/>
      <c r="L61" s="221"/>
    </row>
    <row r="62" spans="1:12" ht="15" thickBot="1" x14ac:dyDescent="0.4">
      <c r="A62" s="107" t="s">
        <v>759</v>
      </c>
      <c r="B62" s="222" t="s">
        <v>760</v>
      </c>
      <c r="C62" s="239"/>
      <c r="D62" s="27" t="s">
        <v>12</v>
      </c>
      <c r="E62" s="197" t="s">
        <v>755</v>
      </c>
      <c r="F62" s="197"/>
      <c r="G62" s="197"/>
      <c r="H62" s="197"/>
      <c r="I62" s="115"/>
      <c r="J62" s="219"/>
      <c r="K62" s="220"/>
      <c r="L62" s="221"/>
    </row>
    <row r="63" spans="1:12" ht="15" thickBot="1" x14ac:dyDescent="0.4">
      <c r="A63" s="107" t="s">
        <v>259</v>
      </c>
      <c r="B63" s="222" t="s">
        <v>761</v>
      </c>
      <c r="C63" s="239"/>
      <c r="D63" s="27" t="s">
        <v>12</v>
      </c>
      <c r="E63" s="197" t="s">
        <v>359</v>
      </c>
      <c r="F63" s="197"/>
      <c r="G63" s="197"/>
      <c r="H63" s="197"/>
      <c r="I63" s="115"/>
      <c r="J63" s="219"/>
      <c r="K63" s="220"/>
      <c r="L63" s="221"/>
    </row>
    <row r="64" spans="1:12" ht="15" thickBot="1" x14ac:dyDescent="0.4">
      <c r="A64" s="107" t="s">
        <v>263</v>
      </c>
      <c r="B64" s="222" t="s">
        <v>762</v>
      </c>
      <c r="C64" s="239"/>
      <c r="D64" s="27" t="s">
        <v>12</v>
      </c>
      <c r="E64" s="197" t="s">
        <v>359</v>
      </c>
      <c r="F64" s="197"/>
      <c r="G64" s="197"/>
      <c r="H64" s="197"/>
      <c r="I64" s="115"/>
      <c r="J64" s="219"/>
      <c r="K64" s="220"/>
      <c r="L64" s="221"/>
    </row>
    <row r="65" spans="1:12" ht="15" thickBot="1" x14ac:dyDescent="0.4">
      <c r="A65" s="107" t="s">
        <v>265</v>
      </c>
      <c r="B65" s="222" t="s">
        <v>763</v>
      </c>
      <c r="C65" s="239"/>
      <c r="D65" s="27" t="s">
        <v>12</v>
      </c>
      <c r="E65" s="197" t="s">
        <v>359</v>
      </c>
      <c r="F65" s="197"/>
      <c r="G65" s="197"/>
      <c r="H65" s="197"/>
      <c r="I65" s="115"/>
      <c r="J65" s="219"/>
      <c r="K65" s="220"/>
      <c r="L65" s="221"/>
    </row>
    <row r="66" spans="1:12" ht="24" customHeight="1" thickBot="1" x14ac:dyDescent="0.4">
      <c r="A66" s="107" t="s">
        <v>17</v>
      </c>
      <c r="B66" s="222">
        <v>997</v>
      </c>
      <c r="C66" s="239"/>
      <c r="D66" s="27" t="s">
        <v>12</v>
      </c>
      <c r="E66" s="197" t="s">
        <v>359</v>
      </c>
      <c r="F66" s="197"/>
      <c r="G66" s="197" t="s">
        <v>360</v>
      </c>
      <c r="H66" s="197"/>
      <c r="I66" s="115"/>
      <c r="J66" s="219"/>
      <c r="K66" s="220"/>
      <c r="L66" s="221"/>
    </row>
    <row r="67" spans="1:12" ht="29.5" customHeight="1" thickBot="1" x14ac:dyDescent="0.4">
      <c r="A67" s="107" t="s">
        <v>19</v>
      </c>
      <c r="B67" s="222">
        <v>389</v>
      </c>
      <c r="C67" s="239"/>
      <c r="D67" s="27" t="s">
        <v>7</v>
      </c>
      <c r="E67" s="197" t="s">
        <v>764</v>
      </c>
      <c r="F67" s="197"/>
      <c r="G67" s="197" t="s">
        <v>765</v>
      </c>
      <c r="H67" s="197"/>
      <c r="I67" s="115"/>
      <c r="J67" s="219"/>
      <c r="K67" s="220"/>
      <c r="L67" s="221"/>
    </row>
    <row r="68" spans="1:12" ht="15" customHeight="1" thickBot="1" x14ac:dyDescent="0.4">
      <c r="A68" s="107" t="s">
        <v>21</v>
      </c>
      <c r="B68" s="222">
        <v>170</v>
      </c>
      <c r="C68" s="239"/>
      <c r="D68" s="27" t="s">
        <v>12</v>
      </c>
      <c r="E68" s="197" t="s">
        <v>359</v>
      </c>
      <c r="F68" s="197"/>
      <c r="G68" s="238"/>
      <c r="H68" s="238"/>
      <c r="I68" s="115"/>
      <c r="J68" s="219"/>
      <c r="K68" s="220"/>
      <c r="L68" s="221"/>
    </row>
    <row r="69" spans="1:12" ht="21.65" customHeight="1" thickBot="1" x14ac:dyDescent="0.4">
      <c r="A69" s="159" t="s">
        <v>766</v>
      </c>
      <c r="B69" s="160"/>
      <c r="C69" s="160"/>
      <c r="D69" s="160"/>
      <c r="E69" s="160"/>
      <c r="F69" s="160"/>
      <c r="G69" s="160"/>
      <c r="H69" s="160"/>
      <c r="I69" s="160"/>
      <c r="J69" s="160"/>
      <c r="K69" s="160"/>
      <c r="L69" s="161"/>
    </row>
    <row r="70" spans="1:12" s="122" customFormat="1" ht="29.5" customHeight="1" thickBot="1" x14ac:dyDescent="0.4">
      <c r="A70" s="125" t="s">
        <v>0</v>
      </c>
      <c r="B70" s="125" t="s">
        <v>1295</v>
      </c>
      <c r="C70" s="233" t="s">
        <v>2</v>
      </c>
      <c r="D70" s="233"/>
      <c r="E70" s="233" t="s">
        <v>3</v>
      </c>
      <c r="F70" s="233"/>
      <c r="G70" s="233" t="s">
        <v>4</v>
      </c>
      <c r="H70" s="233"/>
      <c r="I70" s="125" t="s">
        <v>1296</v>
      </c>
      <c r="J70" s="234" t="s">
        <v>1290</v>
      </c>
      <c r="K70" s="235"/>
      <c r="L70" s="236"/>
    </row>
    <row r="71" spans="1:12" ht="21.65" customHeight="1" thickBot="1" x14ac:dyDescent="0.4">
      <c r="A71" s="111" t="s">
        <v>5</v>
      </c>
      <c r="B71" s="112">
        <v>1.75</v>
      </c>
      <c r="C71" s="222" t="s">
        <v>12</v>
      </c>
      <c r="D71" s="239"/>
      <c r="E71" s="222" t="s">
        <v>359</v>
      </c>
      <c r="F71" s="239"/>
      <c r="G71" s="222"/>
      <c r="H71" s="239"/>
      <c r="I71" s="115"/>
      <c r="J71" s="230"/>
      <c r="K71" s="231"/>
      <c r="L71" s="232"/>
    </row>
    <row r="72" spans="1:12" ht="20.5" customHeight="1" thickBot="1" x14ac:dyDescent="0.4">
      <c r="A72" s="111" t="s">
        <v>10</v>
      </c>
      <c r="B72" s="112">
        <v>9.6199999999999992</v>
      </c>
      <c r="C72" s="197" t="s">
        <v>12</v>
      </c>
      <c r="D72" s="197"/>
      <c r="E72" s="197" t="s">
        <v>359</v>
      </c>
      <c r="F72" s="197"/>
      <c r="G72" s="197"/>
      <c r="H72" s="197"/>
      <c r="I72" s="115"/>
      <c r="J72" s="230"/>
      <c r="K72" s="231"/>
      <c r="L72" s="232"/>
    </row>
    <row r="73" spans="1:12" ht="26.15" customHeight="1" thickBot="1" x14ac:dyDescent="0.4">
      <c r="A73" s="111" t="s">
        <v>60</v>
      </c>
      <c r="B73" s="112">
        <v>23.32</v>
      </c>
      <c r="C73" s="197" t="s">
        <v>12</v>
      </c>
      <c r="D73" s="197"/>
      <c r="E73" s="197" t="s">
        <v>359</v>
      </c>
      <c r="F73" s="197"/>
      <c r="G73" s="197"/>
      <c r="H73" s="197"/>
      <c r="I73" s="115"/>
      <c r="J73" s="230"/>
      <c r="K73" s="231"/>
      <c r="L73" s="232"/>
    </row>
    <row r="74" spans="1:12" ht="46" customHeight="1" thickBot="1" x14ac:dyDescent="0.4">
      <c r="A74" s="111" t="s">
        <v>14</v>
      </c>
      <c r="B74" s="112">
        <v>3.75</v>
      </c>
      <c r="C74" s="197" t="s">
        <v>7</v>
      </c>
      <c r="D74" s="197"/>
      <c r="E74" s="197" t="s">
        <v>359</v>
      </c>
      <c r="F74" s="197"/>
      <c r="G74" s="197" t="s">
        <v>767</v>
      </c>
      <c r="H74" s="197"/>
      <c r="I74" s="115"/>
      <c r="J74" s="230"/>
      <c r="K74" s="231"/>
      <c r="L74" s="232"/>
    </row>
    <row r="75" spans="1:12" ht="52.5" customHeight="1" thickBot="1" x14ac:dyDescent="0.4">
      <c r="A75" s="111" t="s">
        <v>64</v>
      </c>
      <c r="B75" s="112">
        <v>20.21</v>
      </c>
      <c r="C75" s="197" t="s">
        <v>7</v>
      </c>
      <c r="D75" s="197"/>
      <c r="E75" s="197" t="s">
        <v>359</v>
      </c>
      <c r="F75" s="197"/>
      <c r="G75" s="197" t="s">
        <v>767</v>
      </c>
      <c r="H75" s="222"/>
      <c r="I75" s="115"/>
      <c r="J75" s="230"/>
      <c r="K75" s="231"/>
      <c r="L75" s="232"/>
    </row>
    <row r="76" spans="1:12" ht="50.15" customHeight="1" thickBot="1" x14ac:dyDescent="0.4">
      <c r="A76" s="111" t="s">
        <v>68</v>
      </c>
      <c r="B76" s="112">
        <v>44.99</v>
      </c>
      <c r="C76" s="197" t="s">
        <v>7</v>
      </c>
      <c r="D76" s="197"/>
      <c r="E76" s="197" t="s">
        <v>359</v>
      </c>
      <c r="F76" s="197"/>
      <c r="G76" s="197" t="s">
        <v>767</v>
      </c>
      <c r="H76" s="222"/>
      <c r="I76" s="115"/>
      <c r="J76" s="219"/>
      <c r="K76" s="220"/>
      <c r="L76" s="221"/>
    </row>
    <row r="77" spans="1:12" ht="15" customHeight="1" thickBot="1" x14ac:dyDescent="0.4">
      <c r="A77" s="159" t="s">
        <v>768</v>
      </c>
      <c r="B77" s="160"/>
      <c r="C77" s="160"/>
      <c r="D77" s="160"/>
      <c r="E77" s="160"/>
      <c r="F77" s="160"/>
      <c r="G77" s="160"/>
      <c r="H77" s="160"/>
      <c r="I77" s="160"/>
      <c r="J77" s="160"/>
      <c r="K77" s="160"/>
      <c r="L77" s="161"/>
    </row>
    <row r="78" spans="1:12" ht="21" customHeight="1" thickBot="1" x14ac:dyDescent="0.4">
      <c r="A78" s="159" t="s">
        <v>769</v>
      </c>
      <c r="B78" s="160"/>
      <c r="C78" s="160"/>
      <c r="D78" s="160"/>
      <c r="E78" s="160"/>
      <c r="F78" s="160"/>
      <c r="G78" s="160"/>
      <c r="H78" s="160"/>
      <c r="I78" s="160"/>
      <c r="J78" s="160"/>
      <c r="K78" s="160"/>
      <c r="L78" s="161"/>
    </row>
    <row r="79" spans="1:12" ht="38.5" customHeight="1" thickBot="1" x14ac:dyDescent="0.4">
      <c r="A79" s="104" t="s">
        <v>0</v>
      </c>
      <c r="B79" s="237" t="s">
        <v>1</v>
      </c>
      <c r="C79" s="237"/>
      <c r="D79" s="104" t="s">
        <v>2</v>
      </c>
      <c r="E79" s="237" t="s">
        <v>3</v>
      </c>
      <c r="F79" s="237"/>
      <c r="G79" s="237" t="s">
        <v>4</v>
      </c>
      <c r="H79" s="237"/>
      <c r="I79" s="104" t="s">
        <v>1289</v>
      </c>
      <c r="J79" s="192" t="s">
        <v>1290</v>
      </c>
      <c r="K79" s="192"/>
      <c r="L79" s="192"/>
    </row>
    <row r="80" spans="1:12" ht="161.15" customHeight="1" thickBot="1" x14ac:dyDescent="0.4">
      <c r="A80" s="112">
        <v>1</v>
      </c>
      <c r="B80" s="197" t="s">
        <v>770</v>
      </c>
      <c r="C80" s="197"/>
      <c r="D80" s="112" t="s">
        <v>12</v>
      </c>
      <c r="E80" s="197" t="s">
        <v>771</v>
      </c>
      <c r="F80" s="197"/>
      <c r="G80" s="197"/>
      <c r="H80" s="197"/>
      <c r="I80" s="115"/>
      <c r="J80" s="202"/>
      <c r="K80" s="202"/>
      <c r="L80" s="202"/>
    </row>
    <row r="81" spans="1:12" ht="58" customHeight="1" thickBot="1" x14ac:dyDescent="0.4">
      <c r="A81" s="107" t="s">
        <v>14</v>
      </c>
      <c r="B81" s="171" t="s">
        <v>772</v>
      </c>
      <c r="C81" s="171"/>
      <c r="D81" s="107" t="s">
        <v>12</v>
      </c>
      <c r="E81" s="171" t="s">
        <v>359</v>
      </c>
      <c r="F81" s="171"/>
      <c r="G81" s="197"/>
      <c r="H81" s="197"/>
      <c r="I81" s="115"/>
      <c r="J81" s="202"/>
      <c r="K81" s="202"/>
      <c r="L81" s="202"/>
    </row>
    <row r="82" spans="1:12" ht="186.65" customHeight="1" thickBot="1" x14ac:dyDescent="0.4">
      <c r="A82" s="112" t="s">
        <v>64</v>
      </c>
      <c r="B82" s="291">
        <v>478.36</v>
      </c>
      <c r="C82" s="291"/>
      <c r="D82" s="112" t="s">
        <v>7</v>
      </c>
      <c r="E82" s="197" t="s">
        <v>359</v>
      </c>
      <c r="F82" s="197"/>
      <c r="G82" s="197" t="s">
        <v>773</v>
      </c>
      <c r="H82" s="197"/>
      <c r="I82" s="115"/>
      <c r="J82" s="219"/>
      <c r="K82" s="220"/>
      <c r="L82" s="221"/>
    </row>
    <row r="83" spans="1:12" ht="286.5" customHeight="1" thickBot="1" x14ac:dyDescent="0.4">
      <c r="A83" s="109" t="s">
        <v>71</v>
      </c>
      <c r="B83" s="287"/>
      <c r="C83" s="288"/>
      <c r="F83" s="102"/>
      <c r="G83" s="102" t="s">
        <v>12</v>
      </c>
      <c r="H83" s="126" t="s">
        <v>814</v>
      </c>
      <c r="I83" s="115"/>
      <c r="J83" s="223"/>
      <c r="K83" s="224"/>
      <c r="L83" s="225"/>
    </row>
    <row r="84" spans="1:12" ht="334" thickBot="1" x14ac:dyDescent="0.4">
      <c r="A84" s="108" t="s">
        <v>75</v>
      </c>
      <c r="B84" s="110"/>
      <c r="C84" s="110"/>
      <c r="D84" s="108" t="s">
        <v>12</v>
      </c>
      <c r="F84" s="117" t="s">
        <v>774</v>
      </c>
      <c r="G84" s="289" t="s">
        <v>815</v>
      </c>
      <c r="H84" s="290"/>
      <c r="I84" s="106"/>
      <c r="J84" s="226"/>
      <c r="K84" s="227"/>
      <c r="L84" s="228"/>
    </row>
    <row r="85" spans="1:12" ht="27.65" customHeight="1" thickBot="1" x14ac:dyDescent="0.4">
      <c r="A85" s="183" t="s">
        <v>775</v>
      </c>
      <c r="B85" s="183"/>
      <c r="C85" s="183"/>
      <c r="D85" s="183"/>
      <c r="E85" s="183"/>
      <c r="F85" s="183"/>
      <c r="G85" s="183"/>
      <c r="H85" s="183"/>
      <c r="I85" s="183"/>
      <c r="J85" s="183"/>
      <c r="K85" s="183"/>
      <c r="L85" s="183"/>
    </row>
    <row r="86" spans="1:12" ht="36.65" customHeight="1" thickBot="1" x14ac:dyDescent="0.4">
      <c r="A86" s="113" t="s">
        <v>0</v>
      </c>
      <c r="B86" s="192" t="s">
        <v>1</v>
      </c>
      <c r="C86" s="192"/>
      <c r="D86" s="113" t="s">
        <v>2</v>
      </c>
      <c r="E86" s="192" t="s">
        <v>3</v>
      </c>
      <c r="F86" s="192"/>
      <c r="G86" s="192" t="s">
        <v>4</v>
      </c>
      <c r="H86" s="192"/>
      <c r="I86" s="113" t="s">
        <v>1297</v>
      </c>
      <c r="J86" s="229" t="s">
        <v>1290</v>
      </c>
      <c r="K86" s="229"/>
      <c r="L86" s="229"/>
    </row>
    <row r="87" spans="1:12" ht="75.650000000000006" customHeight="1" thickBot="1" x14ac:dyDescent="0.4">
      <c r="A87" s="112">
        <v>1</v>
      </c>
      <c r="B87" s="197" t="s">
        <v>776</v>
      </c>
      <c r="C87" s="197"/>
      <c r="D87" s="112" t="s">
        <v>7</v>
      </c>
      <c r="E87" s="197" t="s">
        <v>777</v>
      </c>
      <c r="F87" s="197"/>
      <c r="G87" s="197" t="s">
        <v>778</v>
      </c>
      <c r="H87" s="222"/>
      <c r="I87" s="115"/>
      <c r="J87" s="219"/>
      <c r="K87" s="220"/>
      <c r="L87" s="221"/>
    </row>
    <row r="88" spans="1:12" ht="22.5" customHeight="1" thickBot="1" x14ac:dyDescent="0.4">
      <c r="A88" s="112" t="s">
        <v>14</v>
      </c>
      <c r="B88" s="197" t="s">
        <v>779</v>
      </c>
      <c r="C88" s="197"/>
      <c r="D88" s="112" t="s">
        <v>12</v>
      </c>
      <c r="E88" s="197" t="s">
        <v>589</v>
      </c>
      <c r="F88" s="197"/>
      <c r="G88" s="197"/>
      <c r="H88" s="222"/>
      <c r="I88" s="115"/>
      <c r="J88" s="219"/>
      <c r="K88" s="220"/>
      <c r="L88" s="221"/>
    </row>
    <row r="89" spans="1:12" ht="15" thickBot="1" x14ac:dyDescent="0.4">
      <c r="A89" s="112" t="s">
        <v>64</v>
      </c>
      <c r="B89" s="197" t="s">
        <v>780</v>
      </c>
      <c r="C89" s="197"/>
      <c r="D89" s="112" t="s">
        <v>12</v>
      </c>
      <c r="E89" s="197" t="s">
        <v>589</v>
      </c>
      <c r="F89" s="197"/>
      <c r="G89" s="197"/>
      <c r="H89" s="222"/>
      <c r="I89" s="115"/>
      <c r="J89" s="219"/>
      <c r="K89" s="220"/>
      <c r="L89" s="221"/>
    </row>
    <row r="90" spans="1:12" ht="166.5" customHeight="1" thickBot="1" x14ac:dyDescent="0.4">
      <c r="A90" s="112" t="s">
        <v>68</v>
      </c>
      <c r="B90" s="197" t="s">
        <v>781</v>
      </c>
      <c r="C90" s="197"/>
      <c r="D90" s="112" t="s">
        <v>12</v>
      </c>
      <c r="E90" s="197" t="s">
        <v>782</v>
      </c>
      <c r="F90" s="197"/>
      <c r="G90" s="197"/>
      <c r="H90" s="222"/>
      <c r="I90" s="115"/>
      <c r="J90" s="219"/>
      <c r="K90" s="220"/>
      <c r="L90" s="221"/>
    </row>
    <row r="91" spans="1:12" ht="89" customHeight="1" thickBot="1" x14ac:dyDescent="0.4">
      <c r="A91" s="112" t="s">
        <v>71</v>
      </c>
      <c r="B91" s="197" t="s">
        <v>783</v>
      </c>
      <c r="C91" s="197"/>
      <c r="D91" s="112" t="s">
        <v>7</v>
      </c>
      <c r="E91" s="197" t="s">
        <v>784</v>
      </c>
      <c r="F91" s="197"/>
      <c r="G91" s="197" t="s">
        <v>785</v>
      </c>
      <c r="H91" s="222"/>
      <c r="I91" s="115"/>
      <c r="J91" s="219"/>
      <c r="K91" s="220"/>
      <c r="L91" s="221"/>
    </row>
    <row r="92" spans="1:12" ht="34" customHeight="1" thickBot="1" x14ac:dyDescent="0.4">
      <c r="A92" s="112" t="s">
        <v>75</v>
      </c>
      <c r="B92" s="197" t="s">
        <v>786</v>
      </c>
      <c r="C92" s="197"/>
      <c r="D92" s="112" t="s">
        <v>12</v>
      </c>
      <c r="E92" s="197" t="s">
        <v>13</v>
      </c>
      <c r="F92" s="197"/>
      <c r="G92" s="197"/>
      <c r="H92" s="222"/>
      <c r="I92" s="115"/>
      <c r="J92" s="219"/>
      <c r="K92" s="220"/>
      <c r="L92" s="221"/>
    </row>
    <row r="93" spans="1:12" ht="48.5" customHeight="1" thickBot="1" x14ac:dyDescent="0.4">
      <c r="A93" s="112" t="s">
        <v>79</v>
      </c>
      <c r="B93" s="197" t="s">
        <v>787</v>
      </c>
      <c r="C93" s="197"/>
      <c r="D93" s="112" t="s">
        <v>12</v>
      </c>
      <c r="E93" s="197" t="s">
        <v>788</v>
      </c>
      <c r="F93" s="197"/>
      <c r="G93" s="197"/>
      <c r="H93" s="222"/>
      <c r="I93" s="115"/>
      <c r="J93" s="219"/>
      <c r="K93" s="220"/>
      <c r="L93" s="221"/>
    </row>
    <row r="94" spans="1:12" ht="40.5" customHeight="1" thickBot="1" x14ac:dyDescent="0.4">
      <c r="A94" s="112" t="s">
        <v>27</v>
      </c>
      <c r="B94" s="197" t="s">
        <v>789</v>
      </c>
      <c r="C94" s="197"/>
      <c r="D94" s="112" t="s">
        <v>12</v>
      </c>
      <c r="E94" s="197" t="s">
        <v>589</v>
      </c>
      <c r="F94" s="197"/>
      <c r="G94" s="197"/>
      <c r="H94" s="222"/>
      <c r="I94" s="115"/>
      <c r="J94" s="219"/>
      <c r="K94" s="220"/>
      <c r="L94" s="221"/>
    </row>
    <row r="95" spans="1:12" ht="72" customHeight="1" thickBot="1" x14ac:dyDescent="0.4">
      <c r="A95" s="112" t="s">
        <v>30</v>
      </c>
      <c r="B95" s="197" t="s">
        <v>790</v>
      </c>
      <c r="C95" s="197"/>
      <c r="D95" s="112" t="s">
        <v>12</v>
      </c>
      <c r="E95" s="197" t="s">
        <v>589</v>
      </c>
      <c r="F95" s="197"/>
      <c r="G95" s="197"/>
      <c r="H95" s="222"/>
      <c r="I95" s="115"/>
      <c r="J95" s="219"/>
      <c r="K95" s="220"/>
      <c r="L95" s="221"/>
    </row>
    <row r="96" spans="1:12" ht="78" customHeight="1" thickBot="1" x14ac:dyDescent="0.4">
      <c r="A96" s="112" t="s">
        <v>33</v>
      </c>
      <c r="B96" s="197" t="s">
        <v>791</v>
      </c>
      <c r="C96" s="197"/>
      <c r="D96" s="112" t="s">
        <v>7</v>
      </c>
      <c r="E96" s="197" t="s">
        <v>792</v>
      </c>
      <c r="F96" s="197"/>
      <c r="G96" s="197" t="s">
        <v>793</v>
      </c>
      <c r="H96" s="222"/>
      <c r="I96" s="115"/>
      <c r="J96" s="219"/>
      <c r="K96" s="220"/>
      <c r="L96" s="221"/>
    </row>
    <row r="97" spans="1:12" ht="62.15" customHeight="1" thickBot="1" x14ac:dyDescent="0.4">
      <c r="A97" s="112" t="s">
        <v>163</v>
      </c>
      <c r="B97" s="197" t="s">
        <v>794</v>
      </c>
      <c r="C97" s="197"/>
      <c r="D97" s="112" t="s">
        <v>7</v>
      </c>
      <c r="E97" s="197" t="s">
        <v>795</v>
      </c>
      <c r="F97" s="197"/>
      <c r="G97" s="197" t="s">
        <v>796</v>
      </c>
      <c r="H97" s="222"/>
      <c r="I97" s="115"/>
      <c r="J97" s="219"/>
      <c r="K97" s="220"/>
      <c r="L97" s="221"/>
    </row>
    <row r="98" spans="1:12" ht="75.650000000000006" customHeight="1" thickBot="1" x14ac:dyDescent="0.4">
      <c r="A98" s="112" t="s">
        <v>165</v>
      </c>
      <c r="B98" s="197" t="s">
        <v>797</v>
      </c>
      <c r="C98" s="197"/>
      <c r="D98" s="112" t="s">
        <v>12</v>
      </c>
      <c r="E98" s="197" t="s">
        <v>589</v>
      </c>
      <c r="F98" s="197"/>
      <c r="G98" s="197"/>
      <c r="H98" s="222"/>
      <c r="I98" s="115"/>
      <c r="J98" s="219"/>
      <c r="K98" s="220"/>
      <c r="L98" s="221"/>
    </row>
    <row r="99" spans="1:12" ht="37" customHeight="1" thickBot="1" x14ac:dyDescent="0.4">
      <c r="A99" s="112" t="s">
        <v>798</v>
      </c>
      <c r="B99" s="197" t="s">
        <v>799</v>
      </c>
      <c r="C99" s="197"/>
      <c r="D99" s="112" t="s">
        <v>12</v>
      </c>
      <c r="E99" s="197" t="s">
        <v>589</v>
      </c>
      <c r="F99" s="197"/>
      <c r="G99" s="197"/>
      <c r="H99" s="222"/>
      <c r="I99" s="115"/>
      <c r="J99" s="219"/>
      <c r="K99" s="220"/>
      <c r="L99" s="221"/>
    </row>
    <row r="100" spans="1:12" ht="39" customHeight="1" thickBot="1" x14ac:dyDescent="0.4">
      <c r="A100" s="112" t="s">
        <v>800</v>
      </c>
      <c r="B100" s="197" t="s">
        <v>801</v>
      </c>
      <c r="C100" s="197"/>
      <c r="D100" s="112" t="s">
        <v>12</v>
      </c>
      <c r="E100" s="197" t="s">
        <v>816</v>
      </c>
      <c r="F100" s="197"/>
      <c r="G100" s="197"/>
      <c r="H100" s="222"/>
      <c r="I100" s="115"/>
      <c r="J100" s="219"/>
      <c r="K100" s="220"/>
      <c r="L100" s="221"/>
    </row>
    <row r="101" spans="1:12" ht="15" customHeight="1" thickBot="1" x14ac:dyDescent="0.4">
      <c r="A101" s="112" t="s">
        <v>802</v>
      </c>
      <c r="B101" s="197" t="s">
        <v>803</v>
      </c>
      <c r="C101" s="197"/>
      <c r="D101" s="112" t="s">
        <v>12</v>
      </c>
      <c r="E101" s="197" t="s">
        <v>589</v>
      </c>
      <c r="F101" s="197"/>
      <c r="G101" s="197"/>
      <c r="H101" s="222"/>
      <c r="I101" s="115"/>
      <c r="J101" s="219"/>
      <c r="K101" s="220"/>
      <c r="L101" s="221"/>
    </row>
    <row r="102" spans="1:12" ht="23.15" customHeight="1" thickBot="1" x14ac:dyDescent="0.4">
      <c r="A102" s="159" t="s">
        <v>804</v>
      </c>
      <c r="B102" s="160"/>
      <c r="C102" s="160"/>
      <c r="D102" s="160"/>
      <c r="E102" s="160"/>
      <c r="F102" s="160"/>
      <c r="G102" s="160"/>
      <c r="H102" s="160"/>
      <c r="I102" s="160"/>
      <c r="J102" s="160"/>
      <c r="K102" s="160"/>
      <c r="L102" s="161"/>
    </row>
    <row r="103" spans="1:12" ht="32.5" customHeight="1" thickBot="1" x14ac:dyDescent="0.4">
      <c r="A103" s="125" t="s">
        <v>0</v>
      </c>
      <c r="B103" s="233" t="s">
        <v>1</v>
      </c>
      <c r="C103" s="233"/>
      <c r="D103" s="125" t="s">
        <v>2</v>
      </c>
      <c r="E103" s="233" t="s">
        <v>3</v>
      </c>
      <c r="F103" s="233"/>
      <c r="G103" s="233" t="s">
        <v>4</v>
      </c>
      <c r="H103" s="233"/>
      <c r="I103" s="52" t="s">
        <v>1289</v>
      </c>
      <c r="J103" s="294" t="s">
        <v>1290</v>
      </c>
      <c r="K103" s="294"/>
      <c r="L103" s="294"/>
    </row>
    <row r="104" spans="1:12" ht="19" customHeight="1" thickBot="1" x14ac:dyDescent="0.4">
      <c r="A104" s="112">
        <v>1</v>
      </c>
      <c r="B104" s="197" t="s">
        <v>805</v>
      </c>
      <c r="C104" s="197"/>
      <c r="D104" s="112" t="s">
        <v>7</v>
      </c>
      <c r="E104" s="197" t="s">
        <v>806</v>
      </c>
      <c r="F104" s="197"/>
      <c r="G104" s="197" t="s">
        <v>807</v>
      </c>
      <c r="H104" s="222"/>
      <c r="I104" s="115"/>
      <c r="J104" s="223"/>
      <c r="K104" s="224"/>
      <c r="L104" s="225"/>
    </row>
    <row r="105" spans="1:12" ht="18" customHeight="1" thickBot="1" x14ac:dyDescent="0.4">
      <c r="A105" s="112">
        <v>2</v>
      </c>
      <c r="B105" s="197" t="s">
        <v>808</v>
      </c>
      <c r="C105" s="197"/>
      <c r="D105" s="112" t="s">
        <v>7</v>
      </c>
      <c r="E105" s="197"/>
      <c r="F105" s="197"/>
      <c r="G105" s="197"/>
      <c r="H105" s="222"/>
      <c r="I105" s="115"/>
      <c r="J105" s="223"/>
      <c r="K105" s="224"/>
      <c r="L105" s="225"/>
    </row>
    <row r="106" spans="1:12" ht="18" customHeight="1" thickBot="1" x14ac:dyDescent="0.4">
      <c r="A106" s="112">
        <v>3</v>
      </c>
      <c r="B106" s="197" t="s">
        <v>809</v>
      </c>
      <c r="C106" s="197"/>
      <c r="D106" s="112" t="s">
        <v>7</v>
      </c>
      <c r="E106" s="197"/>
      <c r="F106" s="197"/>
      <c r="G106" s="197"/>
      <c r="H106" s="222"/>
      <c r="I106" s="115"/>
      <c r="J106" s="223"/>
      <c r="K106" s="224"/>
      <c r="L106" s="225"/>
    </row>
    <row r="107" spans="1:12" ht="19" customHeight="1" thickBot="1" x14ac:dyDescent="0.4">
      <c r="A107" s="112">
        <v>4</v>
      </c>
      <c r="B107" s="197" t="s">
        <v>810</v>
      </c>
      <c r="C107" s="197"/>
      <c r="D107" s="112" t="s">
        <v>7</v>
      </c>
      <c r="E107" s="197"/>
      <c r="F107" s="197"/>
      <c r="G107" s="197"/>
      <c r="H107" s="222"/>
      <c r="I107" s="115"/>
      <c r="J107" s="223"/>
      <c r="K107" s="224"/>
      <c r="L107" s="225"/>
    </row>
    <row r="108" spans="1:12" ht="15" thickBot="1" x14ac:dyDescent="0.4">
      <c r="A108" s="112">
        <v>5</v>
      </c>
      <c r="B108" s="197" t="s">
        <v>811</v>
      </c>
      <c r="C108" s="197"/>
      <c r="D108" s="112" t="s">
        <v>7</v>
      </c>
      <c r="E108" s="197"/>
      <c r="F108" s="197"/>
      <c r="G108" s="197"/>
      <c r="H108" s="222"/>
      <c r="I108" s="115"/>
      <c r="J108" s="223"/>
      <c r="K108" s="224"/>
      <c r="L108" s="225"/>
    </row>
    <row r="109" spans="1:12" x14ac:dyDescent="0.35">
      <c r="A109" s="71"/>
    </row>
    <row r="110" spans="1:12" ht="18" customHeight="1" x14ac:dyDescent="0.35">
      <c r="G110" s="292" t="s">
        <v>1311</v>
      </c>
      <c r="H110" s="292"/>
      <c r="I110" s="292"/>
      <c r="J110" s="292"/>
      <c r="K110" s="55">
        <f>COUNTA(K4:K12,K15:K20,K23:K24,K27:K45,I48:I56,I59:I68,I71:I76,I80:I84,I87:I101,I104:I108)</f>
        <v>0</v>
      </c>
    </row>
    <row r="111" spans="1:12" ht="18" customHeight="1" x14ac:dyDescent="0.35">
      <c r="G111" s="293" t="s">
        <v>1312</v>
      </c>
      <c r="H111" s="293"/>
      <c r="I111" s="293"/>
      <c r="J111" s="293"/>
      <c r="K111" s="55">
        <f>80-K110</f>
        <v>80</v>
      </c>
    </row>
    <row r="112" spans="1:12" ht="18" customHeight="1" x14ac:dyDescent="0.35">
      <c r="G112" s="293" t="s">
        <v>1319</v>
      </c>
      <c r="H112" s="293"/>
      <c r="I112" s="293"/>
      <c r="J112" s="293"/>
      <c r="K112" s="55">
        <f>(K111/80)*100</f>
        <v>100</v>
      </c>
    </row>
  </sheetData>
  <sheetProtection algorithmName="SHA-512" hashValue="s5XeCv95Q4Vd6XZoBeNU8WBu2XaPcJvz8HT1kvDjS8E18FRP7hFtSe8SJnKPyHrmhz3PPI/wYMwXRwG5Ak+CvQ==" saltValue="NHWlFXOUxGVyyP4ALFzhSw==" spinCount="100000" sheet="1" objects="1" scenarios="1" selectLockedCells="1"/>
  <mergeCells count="316">
    <mergeCell ref="G110:J110"/>
    <mergeCell ref="G111:J111"/>
    <mergeCell ref="G112:J112"/>
    <mergeCell ref="B108:C108"/>
    <mergeCell ref="B101:C101"/>
    <mergeCell ref="E101:F101"/>
    <mergeCell ref="G101:H101"/>
    <mergeCell ref="B104:C104"/>
    <mergeCell ref="E104:F108"/>
    <mergeCell ref="G104:H108"/>
    <mergeCell ref="B105:C105"/>
    <mergeCell ref="B106:C106"/>
    <mergeCell ref="B107:C107"/>
    <mergeCell ref="A102:L102"/>
    <mergeCell ref="J104:L104"/>
    <mergeCell ref="J105:L105"/>
    <mergeCell ref="J106:L106"/>
    <mergeCell ref="J107:L107"/>
    <mergeCell ref="J108:L108"/>
    <mergeCell ref="B103:C103"/>
    <mergeCell ref="E103:F103"/>
    <mergeCell ref="G103:H103"/>
    <mergeCell ref="J103:L103"/>
    <mergeCell ref="B94:C94"/>
    <mergeCell ref="E94:F94"/>
    <mergeCell ref="G94:H94"/>
    <mergeCell ref="B95:C95"/>
    <mergeCell ref="B96:C96"/>
    <mergeCell ref="E95:F95"/>
    <mergeCell ref="E96:F96"/>
    <mergeCell ref="G95:H95"/>
    <mergeCell ref="G96:H96"/>
    <mergeCell ref="B92:C92"/>
    <mergeCell ref="E92:F92"/>
    <mergeCell ref="G92:H92"/>
    <mergeCell ref="B93:C93"/>
    <mergeCell ref="E93:F93"/>
    <mergeCell ref="G93:H93"/>
    <mergeCell ref="B90:C90"/>
    <mergeCell ref="E90:F90"/>
    <mergeCell ref="E91:F91"/>
    <mergeCell ref="G90:H90"/>
    <mergeCell ref="G91:H91"/>
    <mergeCell ref="B91:C91"/>
    <mergeCell ref="B88:C88"/>
    <mergeCell ref="E88:F88"/>
    <mergeCell ref="G88:H88"/>
    <mergeCell ref="B89:C89"/>
    <mergeCell ref="E89:F89"/>
    <mergeCell ref="G89:H89"/>
    <mergeCell ref="E82:F82"/>
    <mergeCell ref="G82:H82"/>
    <mergeCell ref="B83:C83"/>
    <mergeCell ref="G84:H84"/>
    <mergeCell ref="B87:C87"/>
    <mergeCell ref="E87:F87"/>
    <mergeCell ref="G86:H86"/>
    <mergeCell ref="B86:C86"/>
    <mergeCell ref="E86:F86"/>
    <mergeCell ref="B82:C82"/>
    <mergeCell ref="G63:H63"/>
    <mergeCell ref="A69:L69"/>
    <mergeCell ref="J58:L58"/>
    <mergeCell ref="J59:L59"/>
    <mergeCell ref="J60:L60"/>
    <mergeCell ref="J61:L61"/>
    <mergeCell ref="J62:L62"/>
    <mergeCell ref="J63:L63"/>
    <mergeCell ref="J64:L64"/>
    <mergeCell ref="J65:L65"/>
    <mergeCell ref="J66:L66"/>
    <mergeCell ref="J67:L67"/>
    <mergeCell ref="J68:L68"/>
    <mergeCell ref="B63:C63"/>
    <mergeCell ref="B64:C64"/>
    <mergeCell ref="B65:C65"/>
    <mergeCell ref="B66:C66"/>
    <mergeCell ref="B67:C67"/>
    <mergeCell ref="E63:F63"/>
    <mergeCell ref="E64:F64"/>
    <mergeCell ref="E65:F65"/>
    <mergeCell ref="E66:F66"/>
    <mergeCell ref="E67:F67"/>
    <mergeCell ref="G64:H64"/>
    <mergeCell ref="G51:H51"/>
    <mergeCell ref="G56:H56"/>
    <mergeCell ref="B59:C59"/>
    <mergeCell ref="B60:C60"/>
    <mergeCell ref="B61:C61"/>
    <mergeCell ref="B62:C62"/>
    <mergeCell ref="E59:F59"/>
    <mergeCell ref="E60:F60"/>
    <mergeCell ref="E61:F61"/>
    <mergeCell ref="E62:F62"/>
    <mergeCell ref="E56:F56"/>
    <mergeCell ref="B56:C56"/>
    <mergeCell ref="B58:C58"/>
    <mergeCell ref="E58:F58"/>
    <mergeCell ref="G58:H58"/>
    <mergeCell ref="G59:H59"/>
    <mergeCell ref="G60:H60"/>
    <mergeCell ref="G61:H61"/>
    <mergeCell ref="G62:H62"/>
    <mergeCell ref="H34:J45"/>
    <mergeCell ref="F38:G38"/>
    <mergeCell ref="A34:E45"/>
    <mergeCell ref="F34:G34"/>
    <mergeCell ref="F35:G35"/>
    <mergeCell ref="F36:G36"/>
    <mergeCell ref="B54:C54"/>
    <mergeCell ref="B55:C55"/>
    <mergeCell ref="F42:G42"/>
    <mergeCell ref="F43:G43"/>
    <mergeCell ref="F44:G44"/>
    <mergeCell ref="F45:G45"/>
    <mergeCell ref="E47:F47"/>
    <mergeCell ref="E48:F48"/>
    <mergeCell ref="E49:F49"/>
    <mergeCell ref="E50:F50"/>
    <mergeCell ref="E51:F51"/>
    <mergeCell ref="E52:F52"/>
    <mergeCell ref="E53:F53"/>
    <mergeCell ref="E54:F54"/>
    <mergeCell ref="E55:F55"/>
    <mergeCell ref="G48:H48"/>
    <mergeCell ref="G47:H47"/>
    <mergeCell ref="G50:H50"/>
    <mergeCell ref="H27:J27"/>
    <mergeCell ref="H28:J28"/>
    <mergeCell ref="H29:J29"/>
    <mergeCell ref="H30:J30"/>
    <mergeCell ref="H31:J31"/>
    <mergeCell ref="H32:J32"/>
    <mergeCell ref="H33:J33"/>
    <mergeCell ref="E27:G27"/>
    <mergeCell ref="E28:G28"/>
    <mergeCell ref="E29:G29"/>
    <mergeCell ref="E30:G30"/>
    <mergeCell ref="H22:J22"/>
    <mergeCell ref="B23:C23"/>
    <mergeCell ref="E23:G23"/>
    <mergeCell ref="H23:J23"/>
    <mergeCell ref="F40:G40"/>
    <mergeCell ref="F41:G41"/>
    <mergeCell ref="B24:C24"/>
    <mergeCell ref="E24:G24"/>
    <mergeCell ref="H24:J24"/>
    <mergeCell ref="B31:C31"/>
    <mergeCell ref="B32:C32"/>
    <mergeCell ref="E31:G31"/>
    <mergeCell ref="E32:G32"/>
    <mergeCell ref="B33:C33"/>
    <mergeCell ref="E26:G26"/>
    <mergeCell ref="B26:C26"/>
    <mergeCell ref="B27:C27"/>
    <mergeCell ref="B28:C28"/>
    <mergeCell ref="B29:C29"/>
    <mergeCell ref="B30:C30"/>
    <mergeCell ref="F37:G37"/>
    <mergeCell ref="F39:G39"/>
    <mergeCell ref="E33:G33"/>
    <mergeCell ref="H26:J26"/>
    <mergeCell ref="B20:C20"/>
    <mergeCell ref="E20:G20"/>
    <mergeCell ref="H20:J20"/>
    <mergeCell ref="A21:L21"/>
    <mergeCell ref="A25:L25"/>
    <mergeCell ref="B12:F12"/>
    <mergeCell ref="G12:H12"/>
    <mergeCell ref="B14:C14"/>
    <mergeCell ref="E14:G14"/>
    <mergeCell ref="H14:J14"/>
    <mergeCell ref="E17:G17"/>
    <mergeCell ref="H17:J17"/>
    <mergeCell ref="B18:C18"/>
    <mergeCell ref="E18:G18"/>
    <mergeCell ref="H18:J18"/>
    <mergeCell ref="B15:C15"/>
    <mergeCell ref="E15:G15"/>
    <mergeCell ref="H15:J15"/>
    <mergeCell ref="B16:C16"/>
    <mergeCell ref="E16:G16"/>
    <mergeCell ref="H16:J16"/>
    <mergeCell ref="B17:C17"/>
    <mergeCell ref="B22:C22"/>
    <mergeCell ref="E22:G22"/>
    <mergeCell ref="B10:F10"/>
    <mergeCell ref="G10:H10"/>
    <mergeCell ref="B11:F11"/>
    <mergeCell ref="G11:H11"/>
    <mergeCell ref="J11:J12"/>
    <mergeCell ref="A13:L13"/>
    <mergeCell ref="B19:C19"/>
    <mergeCell ref="E19:G19"/>
    <mergeCell ref="H19:J19"/>
    <mergeCell ref="B3:F3"/>
    <mergeCell ref="G3:H3"/>
    <mergeCell ref="C4:E4"/>
    <mergeCell ref="G4:H9"/>
    <mergeCell ref="I4:I9"/>
    <mergeCell ref="J4:J9"/>
    <mergeCell ref="C5:E5"/>
    <mergeCell ref="C6:E6"/>
    <mergeCell ref="A1:L1"/>
    <mergeCell ref="A2:L2"/>
    <mergeCell ref="A4:A9"/>
    <mergeCell ref="K4:K9"/>
    <mergeCell ref="L4:L9"/>
    <mergeCell ref="C7:E7"/>
    <mergeCell ref="C8:E8"/>
    <mergeCell ref="C9:E9"/>
    <mergeCell ref="J55:L55"/>
    <mergeCell ref="J56:L56"/>
    <mergeCell ref="A57:L57"/>
    <mergeCell ref="A46:L46"/>
    <mergeCell ref="J47:L47"/>
    <mergeCell ref="J48:L48"/>
    <mergeCell ref="J49:L49"/>
    <mergeCell ref="J50:L50"/>
    <mergeCell ref="J51:L51"/>
    <mergeCell ref="J52:L52"/>
    <mergeCell ref="J53:L53"/>
    <mergeCell ref="J54:L54"/>
    <mergeCell ref="G49:H49"/>
    <mergeCell ref="G52:H52"/>
    <mergeCell ref="G53:H53"/>
    <mergeCell ref="G54:H54"/>
    <mergeCell ref="G55:H55"/>
    <mergeCell ref="B47:C47"/>
    <mergeCell ref="B48:C48"/>
    <mergeCell ref="B49:C49"/>
    <mergeCell ref="B50:C50"/>
    <mergeCell ref="B51:C51"/>
    <mergeCell ref="B52:C52"/>
    <mergeCell ref="B53:C53"/>
    <mergeCell ref="G65:H65"/>
    <mergeCell ref="G66:H66"/>
    <mergeCell ref="G67:H67"/>
    <mergeCell ref="E68:F68"/>
    <mergeCell ref="G68:H68"/>
    <mergeCell ref="B68:C68"/>
    <mergeCell ref="J71:L71"/>
    <mergeCell ref="J72:L72"/>
    <mergeCell ref="J73:L73"/>
    <mergeCell ref="E72:F72"/>
    <mergeCell ref="E73:F73"/>
    <mergeCell ref="C71:D71"/>
    <mergeCell ref="C72:D72"/>
    <mergeCell ref="C73:D73"/>
    <mergeCell ref="G71:H71"/>
    <mergeCell ref="E71:F71"/>
    <mergeCell ref="J74:L74"/>
    <mergeCell ref="J75:L75"/>
    <mergeCell ref="J76:L76"/>
    <mergeCell ref="A77:L77"/>
    <mergeCell ref="J79:L79"/>
    <mergeCell ref="C70:D70"/>
    <mergeCell ref="E70:F70"/>
    <mergeCell ref="G70:H70"/>
    <mergeCell ref="J70:L70"/>
    <mergeCell ref="C75:D75"/>
    <mergeCell ref="C76:D76"/>
    <mergeCell ref="C74:D74"/>
    <mergeCell ref="A78:L78"/>
    <mergeCell ref="B79:C79"/>
    <mergeCell ref="E79:F79"/>
    <mergeCell ref="G79:H79"/>
    <mergeCell ref="G72:H72"/>
    <mergeCell ref="G73:H73"/>
    <mergeCell ref="G74:H74"/>
    <mergeCell ref="G75:H75"/>
    <mergeCell ref="E74:F74"/>
    <mergeCell ref="E75:F75"/>
    <mergeCell ref="E76:F76"/>
    <mergeCell ref="G76:H76"/>
    <mergeCell ref="J88:L88"/>
    <mergeCell ref="J89:L89"/>
    <mergeCell ref="J90:L90"/>
    <mergeCell ref="J91:L91"/>
    <mergeCell ref="J92:L92"/>
    <mergeCell ref="J93:L93"/>
    <mergeCell ref="J94:L94"/>
    <mergeCell ref="J95:L95"/>
    <mergeCell ref="J96:L96"/>
    <mergeCell ref="J80:L80"/>
    <mergeCell ref="J81:L81"/>
    <mergeCell ref="J82:L82"/>
    <mergeCell ref="J83:L83"/>
    <mergeCell ref="J84:L84"/>
    <mergeCell ref="A85:L85"/>
    <mergeCell ref="J86:L86"/>
    <mergeCell ref="J87:L87"/>
    <mergeCell ref="B81:C81"/>
    <mergeCell ref="E81:F81"/>
    <mergeCell ref="G81:H81"/>
    <mergeCell ref="B80:C80"/>
    <mergeCell ref="E80:F80"/>
    <mergeCell ref="G80:H80"/>
    <mergeCell ref="G87:H87"/>
    <mergeCell ref="J97:L97"/>
    <mergeCell ref="J98:L98"/>
    <mergeCell ref="J99:L99"/>
    <mergeCell ref="J100:L100"/>
    <mergeCell ref="J101:L101"/>
    <mergeCell ref="B99:C99"/>
    <mergeCell ref="E99:F99"/>
    <mergeCell ref="G99:H99"/>
    <mergeCell ref="B100:C100"/>
    <mergeCell ref="E100:F100"/>
    <mergeCell ref="G100:H100"/>
    <mergeCell ref="B97:C97"/>
    <mergeCell ref="E97:F97"/>
    <mergeCell ref="G97:H97"/>
    <mergeCell ref="B98:C98"/>
    <mergeCell ref="E98:F98"/>
    <mergeCell ref="G98:H98"/>
  </mergeCells>
  <conditionalFormatting sqref="K4:L12">
    <cfRule type="containsBlanks" dxfId="44" priority="9">
      <formula>LEN(TRIM(K4))=0</formula>
    </cfRule>
  </conditionalFormatting>
  <conditionalFormatting sqref="K23:L24">
    <cfRule type="containsBlanks" dxfId="43" priority="8">
      <formula>LEN(TRIM(K23))=0</formula>
    </cfRule>
  </conditionalFormatting>
  <conditionalFormatting sqref="K27:L45">
    <cfRule type="containsBlanks" dxfId="42" priority="7">
      <formula>LEN(TRIM(K27))=0</formula>
    </cfRule>
  </conditionalFormatting>
  <conditionalFormatting sqref="I48:L56">
    <cfRule type="containsBlanks" dxfId="41" priority="6">
      <formula>LEN(TRIM(I48))=0</formula>
    </cfRule>
  </conditionalFormatting>
  <conditionalFormatting sqref="I59:L68">
    <cfRule type="containsBlanks" dxfId="40" priority="5">
      <formula>LEN(TRIM(I59))=0</formula>
    </cfRule>
  </conditionalFormatting>
  <conditionalFormatting sqref="I71:L76">
    <cfRule type="containsBlanks" dxfId="39" priority="4">
      <formula>LEN(TRIM(I71))=0</formula>
    </cfRule>
  </conditionalFormatting>
  <conditionalFormatting sqref="I80:L84">
    <cfRule type="containsBlanks" dxfId="38" priority="3">
      <formula>LEN(TRIM(I80))=0</formula>
    </cfRule>
  </conditionalFormatting>
  <conditionalFormatting sqref="I87:L101">
    <cfRule type="containsBlanks" dxfId="37" priority="2">
      <formula>LEN(TRIM(I87))=0</formula>
    </cfRule>
  </conditionalFormatting>
  <conditionalFormatting sqref="I104:L108">
    <cfRule type="containsBlanks" dxfId="36" priority="1">
      <formula>LEN(TRIM(I104))=0</formula>
    </cfRule>
  </conditionalFormatting>
  <dataValidations count="21">
    <dataValidation type="custom" allowBlank="1" showErrorMessage="1" error="Use this cell only if the trainee's evaluation does not match the master score in column C." sqref="K11:K12">
      <formula1>EXACT(K11:K12,"D")</formula1>
    </dataValidation>
    <dataValidation type="custom" allowBlank="1" showErrorMessage="1" error="Use this cell only if the trainee's evaluation does not match the master score in column C." sqref="K4:K10">
      <formula1>EXACT(K4:K10,"ND")</formula1>
    </dataValidation>
    <dataValidation type="custom" allowBlank="1" showErrorMessage="1" error="Use this cell only if the trainee's evaluation does not match the master score in column C." sqref="K20">
      <formula1>EXACT(K20,"D")</formula1>
    </dataValidation>
    <dataValidation type="custom" allowBlank="1" showErrorMessage="1" error="Use this cell only if the trainee's evaluation does not match the master score in column C." sqref="K15:K19">
      <formula1>EXACT(K15:K19,"ND")</formula1>
    </dataValidation>
    <dataValidation type="custom" allowBlank="1" showErrorMessage="1" error="Use this cell only if the trainee's evaluation does not match the master score in column C." sqref="K23:K24">
      <formula1>EXACT(K23:K24,"D")</formula1>
    </dataValidation>
    <dataValidation allowBlank="1" showInputMessage="1" showErrorMessage="1" error="Use this cell only if the trainee's evaluation does not match the master score in column C." sqref="K33 I84 K42:K45 K37"/>
    <dataValidation type="custom" allowBlank="1" showInputMessage="1" showErrorMessage="1" error="Use this cell only if the trainee's evaluation does not match the master score in column C." sqref="K27:K30 I92:I95 I98:I101">
      <formula1>EXACT(I27:I30,"ND")</formula1>
    </dataValidation>
    <dataValidation type="custom" allowBlank="1" showInputMessage="1" showErrorMessage="1" error="Use this cell only if the trainee's evaluation does not match the master score in column C." sqref="K31">
      <formula1>EXACT(K31+K33,"D")</formula1>
    </dataValidation>
    <dataValidation type="custom" allowBlank="1" showInputMessage="1" showErrorMessage="1" error="Use this cell only if the trainee's evaluation does not match the master score in column C." sqref="K32 I68">
      <formula1>EXACT(I32,"ND")</formula1>
    </dataValidation>
    <dataValidation type="custom" allowBlank="1" showInputMessage="1" showErrorMessage="1" error="Use this cell only if the trainee's evaluation does not match the master score in column C." sqref="K34:K35">
      <formula1>EXACT(K34:K35+K37,"ND")</formula1>
    </dataValidation>
    <dataValidation type="custom" allowBlank="1" showInputMessage="1" showErrorMessage="1" error="Use this cell only if the trainee's evaluation does not match the master score in column C." sqref="K36 K41 I50 I61 I67 I82 I87 I91">
      <formula1>EXACT(I36,"D")</formula1>
    </dataValidation>
    <dataValidation type="custom" allowBlank="1" showInputMessage="1" showErrorMessage="1" error="Use this cell only if the trainee's evaluation does not match the master score in column C." sqref="K39:K40">
      <formula1>EXACT(K39:K40,"ND")</formula1>
    </dataValidation>
    <dataValidation type="custom" allowBlank="1" showInputMessage="1" showErrorMessage="1" sqref="I48:I49">
      <formula1>EXACT(I48:I49,"ND")</formula1>
    </dataValidation>
    <dataValidation type="custom" allowBlank="1" showInputMessage="1" showErrorMessage="1" error="Use this cell only if the trainee's evaluation does not match the master score in column C." sqref="I51:I56">
      <formula1>EXACT(I51:I56,"ND")</formula1>
    </dataValidation>
    <dataValidation type="custom" allowBlank="1" showInputMessage="1" showErrorMessage="1" error="Use this cell only if the trainee's evaluation does not match the master score in column C." sqref="I59:I60 I80:I81 I83">
      <formula1>EXACT(I59:I60,"ND")</formula1>
    </dataValidation>
    <dataValidation type="custom" allowBlank="1" showInputMessage="1" showErrorMessage="1" error="Use this cell only if the trainee's evaluation does not match the master score in column C." sqref="I62:I66">
      <formula1>EXACT(I62:I66,"ND")</formula1>
    </dataValidation>
    <dataValidation type="custom" allowBlank="1" showInputMessage="1" showErrorMessage="1" error="Use this cell only if the trainee's evaluation does not match the master score in column C." sqref="I71:I73 I88:I90">
      <formula1>EXACT(I71:I73,"ND")</formula1>
    </dataValidation>
    <dataValidation type="custom" allowBlank="1" showInputMessage="1" showErrorMessage="1" error="Use this cell only if the trainee's evaluation does not match the master score in column C." sqref="I74:I76">
      <formula1>EXACT(I74:I76,"D")</formula1>
    </dataValidation>
    <dataValidation type="custom" allowBlank="1" showInputMessage="1" showErrorMessage="1" error="Use this cell only if the trainee's evaluation does not match the master score in column C." sqref="I96:I97">
      <formula1>EXACT(I96:I97,"D")</formula1>
    </dataValidation>
    <dataValidation type="custom" allowBlank="1" showInputMessage="1" showErrorMessage="1" error="Use this cell only if the trainee's evaluation does not match the master score in column C." sqref="I104:I108">
      <formula1>EXACT(I104:I108,"D")</formula1>
    </dataValidation>
    <dataValidation type="custom" allowBlank="1" showInputMessage="1" showErrorMessage="1" error="Use this cell only if the trainee's evaluation does not match the master score in column C." sqref="K38">
      <formula1>EXACT(K38,"blank")</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7" tint="0.79998168889431442"/>
  </sheetPr>
  <dimension ref="A1:I148"/>
  <sheetViews>
    <sheetView zoomScaleNormal="100" workbookViewId="0">
      <selection activeCell="F143" sqref="F143"/>
    </sheetView>
  </sheetViews>
  <sheetFormatPr defaultColWidth="8.7265625" defaultRowHeight="14.5" x14ac:dyDescent="0.35"/>
  <cols>
    <col min="1" max="1" width="7.1796875" style="55" customWidth="1"/>
    <col min="2" max="2" width="27.54296875" style="55" customWidth="1"/>
    <col min="3" max="3" width="8.7265625" style="55" customWidth="1"/>
    <col min="4" max="4" width="29.7265625" style="55" customWidth="1"/>
    <col min="5" max="5" width="30.1796875" style="55" customWidth="1"/>
    <col min="6" max="6" width="12.1796875" style="55" customWidth="1"/>
    <col min="7" max="7" width="32.81640625" style="55" customWidth="1"/>
    <col min="8" max="8" width="8.7265625" style="55"/>
    <col min="9" max="9" width="63" style="55" customWidth="1"/>
    <col min="10" max="16384" width="8.7265625" style="55"/>
  </cols>
  <sheetData>
    <row r="1" spans="1:7" ht="24.65" customHeight="1" thickBot="1" x14ac:dyDescent="0.4">
      <c r="A1" s="307" t="s">
        <v>1287</v>
      </c>
      <c r="B1" s="308"/>
      <c r="C1" s="308"/>
      <c r="D1" s="308"/>
      <c r="E1" s="308"/>
      <c r="F1" s="308"/>
      <c r="G1" s="308"/>
    </row>
    <row r="2" spans="1:7" ht="15" customHeight="1" thickBot="1" x14ac:dyDescent="0.4">
      <c r="A2" s="183" t="s">
        <v>817</v>
      </c>
      <c r="B2" s="183"/>
      <c r="C2" s="183"/>
      <c r="D2" s="183"/>
      <c r="E2" s="183"/>
      <c r="F2" s="183"/>
      <c r="G2" s="183"/>
    </row>
    <row r="3" spans="1:7" ht="31.5" customHeight="1" thickBot="1" x14ac:dyDescent="0.4">
      <c r="A3" s="104" t="s">
        <v>0</v>
      </c>
      <c r="B3" s="104" t="s">
        <v>1</v>
      </c>
      <c r="C3" s="104" t="s">
        <v>2</v>
      </c>
      <c r="D3" s="104" t="s">
        <v>3</v>
      </c>
      <c r="E3" s="104" t="s">
        <v>4</v>
      </c>
      <c r="F3" s="13" t="s">
        <v>1289</v>
      </c>
      <c r="G3" s="13" t="s">
        <v>1290</v>
      </c>
    </row>
    <row r="4" spans="1:7" ht="66.650000000000006" customHeight="1" thickBot="1" x14ac:dyDescent="0.4">
      <c r="A4" s="109" t="s">
        <v>5</v>
      </c>
      <c r="B4" s="102" t="s">
        <v>818</v>
      </c>
      <c r="C4" s="102" t="s">
        <v>12</v>
      </c>
      <c r="D4" s="102" t="s">
        <v>819</v>
      </c>
      <c r="E4" s="111"/>
      <c r="F4" s="115"/>
      <c r="G4" s="115"/>
    </row>
    <row r="5" spans="1:7" ht="68.5" customHeight="1" thickBot="1" x14ac:dyDescent="0.4">
      <c r="A5" s="109" t="s">
        <v>10</v>
      </c>
      <c r="B5" s="102" t="s">
        <v>820</v>
      </c>
      <c r="C5" s="102" t="s">
        <v>12</v>
      </c>
      <c r="D5" s="102" t="s">
        <v>819</v>
      </c>
      <c r="E5" s="111"/>
      <c r="F5" s="115"/>
      <c r="G5" s="115"/>
    </row>
    <row r="6" spans="1:7" ht="36" customHeight="1" thickBot="1" x14ac:dyDescent="0.4">
      <c r="A6" s="109" t="s">
        <v>14</v>
      </c>
      <c r="B6" s="102" t="s">
        <v>821</v>
      </c>
      <c r="C6" s="102" t="s">
        <v>12</v>
      </c>
      <c r="D6" s="102" t="s">
        <v>822</v>
      </c>
      <c r="E6" s="111"/>
      <c r="F6" s="115"/>
      <c r="G6" s="115"/>
    </row>
    <row r="7" spans="1:7" ht="34" customHeight="1" thickBot="1" x14ac:dyDescent="0.4">
      <c r="A7" s="109" t="s">
        <v>64</v>
      </c>
      <c r="B7" s="102" t="s">
        <v>823</v>
      </c>
      <c r="C7" s="102" t="s">
        <v>12</v>
      </c>
      <c r="D7" s="102" t="s">
        <v>822</v>
      </c>
      <c r="E7" s="111"/>
      <c r="F7" s="115"/>
      <c r="G7" s="115"/>
    </row>
    <row r="8" spans="1:7" ht="62.5" customHeight="1" thickBot="1" x14ac:dyDescent="0.4">
      <c r="A8" s="109" t="s">
        <v>68</v>
      </c>
      <c r="B8" s="102" t="s">
        <v>824</v>
      </c>
      <c r="C8" s="102" t="s">
        <v>7</v>
      </c>
      <c r="D8" s="102" t="s">
        <v>825</v>
      </c>
      <c r="E8" s="111" t="s">
        <v>826</v>
      </c>
      <c r="F8" s="115"/>
      <c r="G8" s="115"/>
    </row>
    <row r="9" spans="1:7" ht="30.65" customHeight="1" thickBot="1" x14ac:dyDescent="0.4">
      <c r="A9" s="109" t="s">
        <v>193</v>
      </c>
      <c r="B9" s="102" t="s">
        <v>827</v>
      </c>
      <c r="C9" s="102" t="s">
        <v>12</v>
      </c>
      <c r="D9" s="102" t="s">
        <v>822</v>
      </c>
      <c r="E9" s="111"/>
      <c r="F9" s="115"/>
      <c r="G9" s="115"/>
    </row>
    <row r="10" spans="1:7" ht="21" customHeight="1" thickBot="1" x14ac:dyDescent="0.4">
      <c r="A10" s="109" t="s">
        <v>480</v>
      </c>
      <c r="B10" s="102" t="s">
        <v>828</v>
      </c>
      <c r="C10" s="102" t="s">
        <v>12</v>
      </c>
      <c r="D10" s="102" t="s">
        <v>829</v>
      </c>
      <c r="E10" s="111"/>
      <c r="F10" s="115"/>
      <c r="G10" s="115"/>
    </row>
    <row r="11" spans="1:7" ht="20.5" customHeight="1" thickBot="1" x14ac:dyDescent="0.4">
      <c r="A11" s="109" t="s">
        <v>491</v>
      </c>
      <c r="B11" s="102" t="s">
        <v>830</v>
      </c>
      <c r="C11" s="102" t="s">
        <v>12</v>
      </c>
      <c r="D11" s="102" t="s">
        <v>831</v>
      </c>
      <c r="E11" s="111"/>
      <c r="F11" s="115"/>
      <c r="G11" s="115"/>
    </row>
    <row r="12" spans="1:7" ht="29.5" customHeight="1" thickBot="1" x14ac:dyDescent="0.4">
      <c r="A12" s="109" t="s">
        <v>71</v>
      </c>
      <c r="B12" s="102" t="s">
        <v>832</v>
      </c>
      <c r="C12" s="102" t="s">
        <v>12</v>
      </c>
      <c r="D12" s="102" t="s">
        <v>822</v>
      </c>
      <c r="E12" s="111"/>
      <c r="F12" s="115"/>
      <c r="G12" s="115"/>
    </row>
    <row r="13" spans="1:7" ht="30.65" customHeight="1" thickBot="1" x14ac:dyDescent="0.4">
      <c r="A13" s="109" t="s">
        <v>75</v>
      </c>
      <c r="B13" s="102" t="s">
        <v>833</v>
      </c>
      <c r="C13" s="102" t="s">
        <v>12</v>
      </c>
      <c r="D13" s="102" t="s">
        <v>822</v>
      </c>
      <c r="E13" s="111"/>
      <c r="F13" s="115"/>
      <c r="G13" s="115"/>
    </row>
    <row r="14" spans="1:7" ht="87" customHeight="1" thickBot="1" x14ac:dyDescent="0.4">
      <c r="A14" s="172" t="s">
        <v>79</v>
      </c>
      <c r="B14" s="170" t="s">
        <v>886</v>
      </c>
      <c r="C14" s="172" t="s">
        <v>12</v>
      </c>
      <c r="D14" s="172" t="s">
        <v>834</v>
      </c>
      <c r="E14" s="198"/>
      <c r="F14" s="162"/>
      <c r="G14" s="162"/>
    </row>
    <row r="15" spans="1:7" ht="27" customHeight="1" thickBot="1" x14ac:dyDescent="0.4">
      <c r="A15" s="173"/>
      <c r="B15" s="171"/>
      <c r="C15" s="173"/>
      <c r="D15" s="173"/>
      <c r="E15" s="198"/>
      <c r="F15" s="163"/>
      <c r="G15" s="163"/>
    </row>
    <row r="16" spans="1:7" ht="29.5" thickBot="1" x14ac:dyDescent="0.4">
      <c r="A16" s="109" t="s">
        <v>82</v>
      </c>
      <c r="B16" s="102" t="s">
        <v>827</v>
      </c>
      <c r="C16" s="102" t="s">
        <v>12</v>
      </c>
      <c r="D16" s="102" t="s">
        <v>822</v>
      </c>
      <c r="E16" s="111"/>
      <c r="F16" s="115"/>
      <c r="G16" s="115"/>
    </row>
    <row r="17" spans="1:7" ht="15" thickBot="1" x14ac:dyDescent="0.4">
      <c r="A17" s="109" t="s">
        <v>835</v>
      </c>
      <c r="B17" s="102" t="s">
        <v>836</v>
      </c>
      <c r="C17" s="102" t="s">
        <v>12</v>
      </c>
      <c r="D17" s="102" t="s">
        <v>829</v>
      </c>
      <c r="E17" s="111"/>
      <c r="F17" s="115"/>
      <c r="G17" s="115"/>
    </row>
    <row r="18" spans="1:7" ht="44" thickBot="1" x14ac:dyDescent="0.4">
      <c r="A18" s="109" t="s">
        <v>837</v>
      </c>
      <c r="B18" s="102" t="s">
        <v>838</v>
      </c>
      <c r="C18" s="102" t="s">
        <v>7</v>
      </c>
      <c r="D18" s="102" t="s">
        <v>839</v>
      </c>
      <c r="E18" s="111" t="s">
        <v>840</v>
      </c>
      <c r="F18" s="115"/>
      <c r="G18" s="115"/>
    </row>
    <row r="19" spans="1:7" ht="15" customHeight="1" thickBot="1" x14ac:dyDescent="0.4">
      <c r="A19" s="159" t="s">
        <v>841</v>
      </c>
      <c r="B19" s="160"/>
      <c r="C19" s="160"/>
      <c r="D19" s="160"/>
      <c r="E19" s="160"/>
      <c r="F19" s="160"/>
      <c r="G19" s="161"/>
    </row>
    <row r="20" spans="1:7" ht="28" customHeight="1" thickBot="1" x14ac:dyDescent="0.4">
      <c r="A20" s="31" t="s">
        <v>0</v>
      </c>
      <c r="B20" s="17" t="s">
        <v>1</v>
      </c>
      <c r="C20" s="17" t="s">
        <v>2</v>
      </c>
      <c r="D20" s="17" t="s">
        <v>3</v>
      </c>
      <c r="E20" s="17" t="s">
        <v>4</v>
      </c>
      <c r="F20" s="63" t="s">
        <v>1289</v>
      </c>
      <c r="G20" s="63" t="s">
        <v>1290</v>
      </c>
    </row>
    <row r="21" spans="1:7" ht="44" thickBot="1" x14ac:dyDescent="0.4">
      <c r="A21" s="109" t="s">
        <v>842</v>
      </c>
      <c r="B21" s="102" t="s">
        <v>843</v>
      </c>
      <c r="C21" s="102" t="s">
        <v>12</v>
      </c>
      <c r="D21" s="102" t="s">
        <v>844</v>
      </c>
      <c r="E21" s="17"/>
      <c r="F21" s="115"/>
      <c r="G21" s="115"/>
    </row>
    <row r="22" spans="1:7" ht="29.5" thickBot="1" x14ac:dyDescent="0.4">
      <c r="A22" s="109" t="s">
        <v>845</v>
      </c>
      <c r="B22" s="102" t="s">
        <v>846</v>
      </c>
      <c r="C22" s="102" t="s">
        <v>12</v>
      </c>
      <c r="D22" s="102" t="s">
        <v>844</v>
      </c>
      <c r="E22" s="17"/>
      <c r="F22" s="115"/>
      <c r="G22" s="115"/>
    </row>
    <row r="23" spans="1:7" ht="29.5" thickBot="1" x14ac:dyDescent="0.4">
      <c r="A23" s="109" t="s">
        <v>847</v>
      </c>
      <c r="B23" s="102" t="s">
        <v>848</v>
      </c>
      <c r="C23" s="102" t="s">
        <v>12</v>
      </c>
      <c r="D23" s="102" t="s">
        <v>844</v>
      </c>
      <c r="E23" s="17"/>
      <c r="F23" s="115"/>
      <c r="G23" s="115"/>
    </row>
    <row r="24" spans="1:7" ht="15" thickBot="1" x14ac:dyDescent="0.4">
      <c r="A24" s="109" t="s">
        <v>849</v>
      </c>
      <c r="B24" s="102" t="s">
        <v>850</v>
      </c>
      <c r="C24" s="102" t="s">
        <v>12</v>
      </c>
      <c r="D24" s="102" t="s">
        <v>844</v>
      </c>
      <c r="E24" s="17"/>
      <c r="F24" s="115"/>
      <c r="G24" s="115"/>
    </row>
    <row r="25" spans="1:7" ht="64" customHeight="1" thickBot="1" x14ac:dyDescent="0.4">
      <c r="A25" s="109" t="s">
        <v>851</v>
      </c>
      <c r="B25" s="102" t="s">
        <v>852</v>
      </c>
      <c r="C25" s="102" t="s">
        <v>12</v>
      </c>
      <c r="D25" s="102" t="s">
        <v>853</v>
      </c>
      <c r="E25" s="17"/>
      <c r="F25" s="115"/>
      <c r="G25" s="115"/>
    </row>
    <row r="26" spans="1:7" ht="29.5" thickBot="1" x14ac:dyDescent="0.4">
      <c r="A26" s="109" t="s">
        <v>854</v>
      </c>
      <c r="B26" s="102"/>
      <c r="C26" s="102" t="s">
        <v>7</v>
      </c>
      <c r="D26" s="102" t="s">
        <v>855</v>
      </c>
      <c r="E26" s="102" t="s">
        <v>856</v>
      </c>
      <c r="F26" s="115"/>
      <c r="G26" s="115"/>
    </row>
    <row r="27" spans="1:7" ht="15" thickBot="1" x14ac:dyDescent="0.4">
      <c r="A27" s="109" t="s">
        <v>857</v>
      </c>
      <c r="B27" s="102" t="s">
        <v>827</v>
      </c>
      <c r="C27" s="102" t="s">
        <v>12</v>
      </c>
      <c r="D27" s="102" t="s">
        <v>844</v>
      </c>
      <c r="E27" s="102"/>
      <c r="F27" s="115"/>
      <c r="G27" s="115"/>
    </row>
    <row r="28" spans="1:7" ht="15" thickBot="1" x14ac:dyDescent="0.4">
      <c r="A28" s="109" t="s">
        <v>858</v>
      </c>
      <c r="B28" s="102" t="s">
        <v>859</v>
      </c>
      <c r="C28" s="102" t="s">
        <v>12</v>
      </c>
      <c r="D28" s="102" t="s">
        <v>860</v>
      </c>
      <c r="E28" s="102"/>
      <c r="F28" s="115"/>
      <c r="G28" s="115"/>
    </row>
    <row r="29" spans="1:7" ht="29.5" thickBot="1" x14ac:dyDescent="0.4">
      <c r="A29" s="109" t="s">
        <v>395</v>
      </c>
      <c r="B29" s="102" t="s">
        <v>861</v>
      </c>
      <c r="C29" s="102" t="s">
        <v>12</v>
      </c>
      <c r="D29" s="102" t="s">
        <v>844</v>
      </c>
      <c r="E29" s="102"/>
      <c r="F29" s="115"/>
      <c r="G29" s="115"/>
    </row>
    <row r="30" spans="1:7" ht="15" thickBot="1" x14ac:dyDescent="0.4">
      <c r="A30" s="109" t="s">
        <v>397</v>
      </c>
      <c r="B30" s="102" t="s">
        <v>862</v>
      </c>
      <c r="C30" s="102" t="s">
        <v>12</v>
      </c>
      <c r="D30" s="102" t="s">
        <v>844</v>
      </c>
      <c r="E30" s="102"/>
      <c r="F30" s="115"/>
      <c r="G30" s="115"/>
    </row>
    <row r="31" spans="1:7" ht="29.5" thickBot="1" x14ac:dyDescent="0.4">
      <c r="A31" s="109" t="s">
        <v>759</v>
      </c>
      <c r="B31" s="102" t="s">
        <v>887</v>
      </c>
      <c r="C31" s="102" t="s">
        <v>7</v>
      </c>
      <c r="D31" s="102" t="s">
        <v>855</v>
      </c>
      <c r="E31" s="102" t="s">
        <v>856</v>
      </c>
      <c r="F31" s="115"/>
      <c r="G31" s="115"/>
    </row>
    <row r="32" spans="1:7" ht="15" thickBot="1" x14ac:dyDescent="0.4">
      <c r="A32" s="109" t="s">
        <v>863</v>
      </c>
      <c r="B32" s="102" t="s">
        <v>864</v>
      </c>
      <c r="C32" s="102" t="s">
        <v>12</v>
      </c>
      <c r="D32" s="102" t="s">
        <v>706</v>
      </c>
      <c r="E32" s="102"/>
      <c r="F32" s="115"/>
      <c r="G32" s="115"/>
    </row>
    <row r="33" spans="1:7" ht="15" thickBot="1" x14ac:dyDescent="0.4">
      <c r="A33" s="109" t="s">
        <v>865</v>
      </c>
      <c r="B33" s="102" t="s">
        <v>866</v>
      </c>
      <c r="C33" s="102" t="s">
        <v>12</v>
      </c>
      <c r="D33" s="102" t="s">
        <v>844</v>
      </c>
      <c r="E33" s="102"/>
      <c r="F33" s="115"/>
      <c r="G33" s="115"/>
    </row>
    <row r="34" spans="1:7" ht="29.5" thickBot="1" x14ac:dyDescent="0.4">
      <c r="A34" s="109" t="s">
        <v>867</v>
      </c>
      <c r="B34" s="102" t="s">
        <v>887</v>
      </c>
      <c r="C34" s="102" t="s">
        <v>7</v>
      </c>
      <c r="D34" s="102" t="s">
        <v>855</v>
      </c>
      <c r="E34" s="102" t="s">
        <v>856</v>
      </c>
      <c r="F34" s="115"/>
      <c r="G34" s="115"/>
    </row>
    <row r="35" spans="1:7" ht="15" thickBot="1" x14ac:dyDescent="0.4">
      <c r="A35" s="109" t="s">
        <v>868</v>
      </c>
      <c r="B35" s="102" t="s">
        <v>827</v>
      </c>
      <c r="C35" s="102" t="s">
        <v>12</v>
      </c>
      <c r="D35" s="102" t="s">
        <v>844</v>
      </c>
      <c r="E35" s="102"/>
      <c r="F35" s="115"/>
      <c r="G35" s="115"/>
    </row>
    <row r="36" spans="1:7" ht="15" thickBot="1" x14ac:dyDescent="0.4">
      <c r="A36" s="109" t="s">
        <v>869</v>
      </c>
      <c r="B36" s="102" t="s">
        <v>870</v>
      </c>
      <c r="C36" s="102" t="s">
        <v>12</v>
      </c>
      <c r="D36" s="102" t="s">
        <v>860</v>
      </c>
      <c r="E36" s="102"/>
      <c r="F36" s="115"/>
      <c r="G36" s="115"/>
    </row>
    <row r="37" spans="1:7" ht="15" thickBot="1" x14ac:dyDescent="0.4">
      <c r="A37" s="109" t="s">
        <v>14</v>
      </c>
      <c r="B37" s="102" t="s">
        <v>871</v>
      </c>
      <c r="C37" s="102" t="s">
        <v>12</v>
      </c>
      <c r="D37" s="102" t="s">
        <v>872</v>
      </c>
      <c r="E37" s="102"/>
      <c r="F37" s="115"/>
      <c r="G37" s="115"/>
    </row>
    <row r="38" spans="1:7" ht="29.5" thickBot="1" x14ac:dyDescent="0.4">
      <c r="A38" s="109" t="s">
        <v>64</v>
      </c>
      <c r="B38" s="102" t="s">
        <v>873</v>
      </c>
      <c r="C38" s="102" t="s">
        <v>12</v>
      </c>
      <c r="D38" s="102" t="s">
        <v>874</v>
      </c>
      <c r="E38" s="102"/>
      <c r="F38" s="115"/>
      <c r="G38" s="115"/>
    </row>
    <row r="39" spans="1:7" ht="102" thickBot="1" x14ac:dyDescent="0.4">
      <c r="A39" s="109" t="s">
        <v>68</v>
      </c>
      <c r="B39" s="102" t="s">
        <v>875</v>
      </c>
      <c r="C39" s="102" t="s">
        <v>12</v>
      </c>
      <c r="D39" s="102" t="s">
        <v>876</v>
      </c>
      <c r="E39" s="17"/>
      <c r="F39" s="115"/>
      <c r="G39" s="115"/>
    </row>
    <row r="40" spans="1:7" ht="15" customHeight="1" thickBot="1" x14ac:dyDescent="0.4">
      <c r="A40" s="159" t="s">
        <v>877</v>
      </c>
      <c r="B40" s="160"/>
      <c r="C40" s="160"/>
      <c r="D40" s="160"/>
      <c r="E40" s="160"/>
      <c r="F40" s="160"/>
      <c r="G40" s="161"/>
    </row>
    <row r="41" spans="1:7" ht="31.5" customHeight="1" thickBot="1" x14ac:dyDescent="0.4">
      <c r="A41" s="31" t="s">
        <v>0</v>
      </c>
      <c r="B41" s="17" t="s">
        <v>1</v>
      </c>
      <c r="C41" s="17" t="s">
        <v>2</v>
      </c>
      <c r="D41" s="17" t="s">
        <v>3</v>
      </c>
      <c r="E41" s="17" t="s">
        <v>4</v>
      </c>
      <c r="F41" s="63" t="s">
        <v>1289</v>
      </c>
      <c r="G41" s="63" t="s">
        <v>1290</v>
      </c>
    </row>
    <row r="42" spans="1:7" ht="29.5" thickBot="1" x14ac:dyDescent="0.4">
      <c r="A42" s="109">
        <v>1</v>
      </c>
      <c r="B42" s="102" t="s">
        <v>878</v>
      </c>
      <c r="C42" s="19" t="s">
        <v>12</v>
      </c>
      <c r="D42" s="19" t="s">
        <v>91</v>
      </c>
      <c r="E42" s="17"/>
      <c r="F42" s="115"/>
      <c r="G42" s="115"/>
    </row>
    <row r="43" spans="1:7" ht="15" thickBot="1" x14ac:dyDescent="0.4">
      <c r="A43" s="109">
        <v>2</v>
      </c>
      <c r="B43" s="102" t="s">
        <v>879</v>
      </c>
      <c r="C43" s="19" t="s">
        <v>12</v>
      </c>
      <c r="D43" s="17"/>
      <c r="E43" s="17"/>
      <c r="F43" s="115"/>
      <c r="G43" s="115"/>
    </row>
    <row r="44" spans="1:7" ht="73" thickBot="1" x14ac:dyDescent="0.4">
      <c r="A44" s="109">
        <v>3</v>
      </c>
      <c r="B44" s="102" t="s">
        <v>880</v>
      </c>
      <c r="C44" s="19" t="s">
        <v>12</v>
      </c>
      <c r="D44" s="102" t="s">
        <v>881</v>
      </c>
      <c r="E44" s="17"/>
      <c r="F44" s="115"/>
      <c r="G44" s="115"/>
    </row>
    <row r="45" spans="1:7" ht="29.5" thickBot="1" x14ac:dyDescent="0.4">
      <c r="A45" s="109">
        <v>4</v>
      </c>
      <c r="B45" s="102" t="s">
        <v>882</v>
      </c>
      <c r="C45" s="102" t="s">
        <v>12</v>
      </c>
      <c r="D45" s="102" t="s">
        <v>883</v>
      </c>
      <c r="E45" s="17"/>
      <c r="F45" s="115"/>
      <c r="G45" s="115"/>
    </row>
    <row r="46" spans="1:7" ht="44" thickBot="1" x14ac:dyDescent="0.4">
      <c r="A46" s="109">
        <v>5</v>
      </c>
      <c r="B46" s="102" t="s">
        <v>884</v>
      </c>
      <c r="C46" s="102" t="s">
        <v>12</v>
      </c>
      <c r="D46" s="102" t="s">
        <v>885</v>
      </c>
      <c r="E46" s="17"/>
      <c r="F46" s="115"/>
      <c r="G46" s="115"/>
    </row>
    <row r="47" spans="1:7" ht="15" thickBot="1" x14ac:dyDescent="0.4">
      <c r="A47" s="309" t="s">
        <v>888</v>
      </c>
      <c r="B47" s="310"/>
      <c r="C47" s="310"/>
      <c r="D47" s="310"/>
      <c r="E47" s="310"/>
      <c r="F47" s="310"/>
      <c r="G47" s="311"/>
    </row>
    <row r="48" spans="1:7" ht="15.65" customHeight="1" x14ac:dyDescent="0.35">
      <c r="A48" s="296" t="s">
        <v>889</v>
      </c>
      <c r="B48" s="296"/>
    </row>
    <row r="49" spans="1:9" ht="15.5" x14ac:dyDescent="0.35">
      <c r="A49" s="296" t="s">
        <v>890</v>
      </c>
      <c r="B49" s="296"/>
    </row>
    <row r="50" spans="1:9" ht="29.15" customHeight="1" x14ac:dyDescent="0.35">
      <c r="A50" s="306" t="s">
        <v>891</v>
      </c>
      <c r="B50" s="306"/>
      <c r="C50" s="306" t="s">
        <v>915</v>
      </c>
      <c r="D50" s="306"/>
    </row>
    <row r="51" spans="1:9" ht="15.65" customHeight="1" x14ac:dyDescent="0.35">
      <c r="A51" s="296" t="s">
        <v>892</v>
      </c>
      <c r="B51" s="296"/>
      <c r="C51" s="306"/>
      <c r="D51" s="306"/>
    </row>
    <row r="52" spans="1:9" ht="5.5" customHeight="1" x14ac:dyDescent="0.35">
      <c r="A52" s="64"/>
      <c r="C52" s="306"/>
      <c r="D52" s="306"/>
    </row>
    <row r="53" spans="1:9" ht="29" x14ac:dyDescent="0.35">
      <c r="A53" s="65" t="s">
        <v>893</v>
      </c>
      <c r="C53" s="306"/>
      <c r="D53" s="306"/>
      <c r="H53" s="127" t="s">
        <v>1289</v>
      </c>
      <c r="I53" s="76" t="s">
        <v>1290</v>
      </c>
    </row>
    <row r="54" spans="1:9" ht="13.5" customHeight="1" x14ac:dyDescent="0.35">
      <c r="A54" s="66"/>
      <c r="C54" s="67" t="s">
        <v>917</v>
      </c>
      <c r="D54" s="68"/>
      <c r="H54" s="61"/>
      <c r="I54" s="61"/>
    </row>
    <row r="55" spans="1:9" ht="15.5" x14ac:dyDescent="0.35">
      <c r="A55" s="296" t="s">
        <v>894</v>
      </c>
      <c r="B55" s="296"/>
      <c r="C55" s="67" t="s">
        <v>918</v>
      </c>
      <c r="D55" s="68"/>
      <c r="H55" s="61"/>
      <c r="I55" s="61"/>
    </row>
    <row r="56" spans="1:9" ht="15.5" x14ac:dyDescent="0.35">
      <c r="A56" s="296" t="s">
        <v>895</v>
      </c>
      <c r="B56" s="296"/>
      <c r="C56" s="67" t="s">
        <v>919</v>
      </c>
      <c r="D56" s="68"/>
      <c r="H56" s="61"/>
      <c r="I56" s="61"/>
    </row>
    <row r="57" spans="1:9" ht="15.5" x14ac:dyDescent="0.35">
      <c r="A57" s="296" t="s">
        <v>896</v>
      </c>
      <c r="B57" s="296"/>
      <c r="C57" s="67" t="s">
        <v>920</v>
      </c>
      <c r="D57" s="68"/>
      <c r="H57" s="61"/>
      <c r="I57" s="61"/>
    </row>
    <row r="58" spans="1:9" ht="15.5" x14ac:dyDescent="0.35">
      <c r="A58" s="296" t="s">
        <v>897</v>
      </c>
      <c r="B58" s="296"/>
      <c r="C58" s="69" t="s">
        <v>921</v>
      </c>
      <c r="D58" s="68"/>
      <c r="H58" s="61"/>
      <c r="I58" s="61"/>
    </row>
    <row r="59" spans="1:9" ht="17.5" x14ac:dyDescent="0.35">
      <c r="A59" s="65" t="s">
        <v>898</v>
      </c>
      <c r="C59" s="70" t="s">
        <v>916</v>
      </c>
      <c r="D59" s="68"/>
      <c r="H59" s="312"/>
      <c r="I59" s="313"/>
    </row>
    <row r="60" spans="1:9" ht="15.65" customHeight="1" x14ac:dyDescent="0.35">
      <c r="A60" s="69"/>
      <c r="C60" s="67" t="s">
        <v>922</v>
      </c>
      <c r="D60" s="68"/>
      <c r="H60" s="61"/>
      <c r="I60" s="61"/>
    </row>
    <row r="61" spans="1:9" ht="15.5" x14ac:dyDescent="0.35">
      <c r="A61" s="295" t="s">
        <v>899</v>
      </c>
      <c r="B61" s="295"/>
      <c r="C61" s="67" t="s">
        <v>923</v>
      </c>
      <c r="D61" s="68"/>
      <c r="H61" s="61"/>
      <c r="I61" s="61"/>
    </row>
    <row r="62" spans="1:9" ht="17.149999999999999" customHeight="1" x14ac:dyDescent="0.35">
      <c r="A62" s="295" t="s">
        <v>900</v>
      </c>
      <c r="B62" s="295"/>
      <c r="C62" s="69" t="s">
        <v>924</v>
      </c>
      <c r="D62" s="68"/>
      <c r="H62" s="61"/>
      <c r="I62" s="61"/>
    </row>
    <row r="63" spans="1:9" ht="15.5" x14ac:dyDescent="0.35">
      <c r="A63" s="296" t="s">
        <v>901</v>
      </c>
      <c r="B63" s="296"/>
      <c r="C63" s="67" t="s">
        <v>925</v>
      </c>
      <c r="D63" s="68"/>
      <c r="H63" s="61"/>
      <c r="I63" s="61"/>
    </row>
    <row r="64" spans="1:9" ht="15.5" x14ac:dyDescent="0.35">
      <c r="A64" s="296" t="s">
        <v>902</v>
      </c>
      <c r="B64" s="296"/>
      <c r="C64" s="67" t="s">
        <v>926</v>
      </c>
      <c r="H64" s="61"/>
      <c r="I64" s="61"/>
    </row>
    <row r="65" spans="1:7" ht="15.5" x14ac:dyDescent="0.35">
      <c r="A65" s="296" t="s">
        <v>903</v>
      </c>
      <c r="B65" s="296"/>
    </row>
    <row r="66" spans="1:7" ht="15.5" x14ac:dyDescent="0.35">
      <c r="A66" s="296" t="s">
        <v>904</v>
      </c>
      <c r="B66" s="296"/>
      <c r="C66" s="315" t="s">
        <v>4</v>
      </c>
      <c r="D66" s="315"/>
    </row>
    <row r="67" spans="1:7" ht="15.5" x14ac:dyDescent="0.35">
      <c r="A67" s="296" t="s">
        <v>905</v>
      </c>
      <c r="B67" s="296"/>
      <c r="C67" s="71" t="s">
        <v>927</v>
      </c>
    </row>
    <row r="68" spans="1:7" ht="15" x14ac:dyDescent="0.35">
      <c r="A68" s="295" t="s">
        <v>906</v>
      </c>
      <c r="B68" s="295"/>
      <c r="C68" s="71" t="s">
        <v>928</v>
      </c>
    </row>
    <row r="69" spans="1:7" ht="15" x14ac:dyDescent="0.35">
      <c r="A69" s="295" t="s">
        <v>907</v>
      </c>
      <c r="B69" s="295"/>
      <c r="C69" s="71" t="s">
        <v>929</v>
      </c>
    </row>
    <row r="70" spans="1:7" ht="15.5" x14ac:dyDescent="0.35">
      <c r="A70" s="296" t="s">
        <v>908</v>
      </c>
      <c r="B70" s="296"/>
      <c r="C70" s="55" t="s">
        <v>930</v>
      </c>
    </row>
    <row r="71" spans="1:7" ht="15.5" x14ac:dyDescent="0.35">
      <c r="A71" s="296" t="s">
        <v>909</v>
      </c>
      <c r="B71" s="296"/>
    </row>
    <row r="72" spans="1:7" ht="15.5" x14ac:dyDescent="0.35">
      <c r="A72" s="320" t="s">
        <v>910</v>
      </c>
      <c r="B72" s="320"/>
    </row>
    <row r="73" spans="1:7" ht="15.5" x14ac:dyDescent="0.35">
      <c r="A73" s="320" t="s">
        <v>911</v>
      </c>
      <c r="B73" s="320"/>
    </row>
    <row r="74" spans="1:7" ht="30.65" customHeight="1" x14ac:dyDescent="0.35">
      <c r="A74" s="321" t="s">
        <v>912</v>
      </c>
      <c r="B74" s="321"/>
    </row>
    <row r="75" spans="1:7" ht="15.5" x14ac:dyDescent="0.35">
      <c r="A75" s="116" t="s">
        <v>913</v>
      </c>
      <c r="B75" s="72"/>
    </row>
    <row r="76" spans="1:7" ht="34" customHeight="1" thickBot="1" x14ac:dyDescent="0.4">
      <c r="A76" s="306" t="s">
        <v>914</v>
      </c>
      <c r="B76" s="306"/>
    </row>
    <row r="77" spans="1:7" ht="15" customHeight="1" thickBot="1" x14ac:dyDescent="0.4">
      <c r="A77" s="183" t="s">
        <v>931</v>
      </c>
      <c r="B77" s="183"/>
      <c r="C77" s="183"/>
      <c r="D77" s="183"/>
      <c r="E77" s="183"/>
      <c r="F77" s="183"/>
      <c r="G77" s="183"/>
    </row>
    <row r="78" spans="1:7" ht="15" customHeight="1" thickBot="1" x14ac:dyDescent="0.4">
      <c r="A78" s="183" t="s">
        <v>932</v>
      </c>
      <c r="B78" s="183"/>
      <c r="C78" s="183"/>
      <c r="D78" s="183"/>
      <c r="E78" s="183"/>
      <c r="F78" s="183"/>
      <c r="G78" s="183"/>
    </row>
    <row r="79" spans="1:7" ht="15" thickBot="1" x14ac:dyDescent="0.4">
      <c r="A79" s="237" t="s">
        <v>1</v>
      </c>
      <c r="B79" s="237"/>
      <c r="C79" s="104" t="s">
        <v>2</v>
      </c>
      <c r="D79" s="104" t="s">
        <v>3</v>
      </c>
      <c r="E79" s="104" t="s">
        <v>4</v>
      </c>
      <c r="F79" s="13" t="s">
        <v>1289</v>
      </c>
      <c r="G79" s="13" t="s">
        <v>1290</v>
      </c>
    </row>
    <row r="80" spans="1:7" ht="44" thickBot="1" x14ac:dyDescent="0.4">
      <c r="A80" s="238" t="s">
        <v>933</v>
      </c>
      <c r="B80" s="238"/>
      <c r="C80" s="50" t="s">
        <v>12</v>
      </c>
      <c r="D80" s="51" t="s">
        <v>934</v>
      </c>
      <c r="E80" s="50"/>
      <c r="F80" s="115"/>
      <c r="G80" s="115"/>
    </row>
    <row r="81" spans="1:7" ht="14.5" customHeight="1" x14ac:dyDescent="0.35">
      <c r="A81" s="71" t="s">
        <v>935</v>
      </c>
      <c r="D81" s="317"/>
    </row>
    <row r="82" spans="1:7" x14ac:dyDescent="0.35">
      <c r="A82" s="71"/>
      <c r="D82" s="318"/>
      <c r="F82" s="55" t="s">
        <v>360</v>
      </c>
    </row>
    <row r="83" spans="1:7" ht="133.5" customHeight="1" x14ac:dyDescent="0.35">
      <c r="A83" s="316" t="s">
        <v>936</v>
      </c>
      <c r="B83" s="316"/>
      <c r="D83" s="318"/>
      <c r="E83" s="117" t="s">
        <v>940</v>
      </c>
      <c r="F83" s="127" t="s">
        <v>1298</v>
      </c>
      <c r="G83" s="76" t="s">
        <v>1299</v>
      </c>
    </row>
    <row r="84" spans="1:7" x14ac:dyDescent="0.35">
      <c r="A84" s="71" t="s">
        <v>937</v>
      </c>
      <c r="E84" s="73" t="s">
        <v>942</v>
      </c>
      <c r="F84" s="62"/>
      <c r="G84" s="61"/>
    </row>
    <row r="85" spans="1:7" ht="14.5" customHeight="1" x14ac:dyDescent="0.35">
      <c r="A85" s="71"/>
      <c r="E85" s="319" t="s">
        <v>941</v>
      </c>
      <c r="F85" s="62"/>
      <c r="G85" s="61"/>
    </row>
    <row r="86" spans="1:7" x14ac:dyDescent="0.35">
      <c r="A86" s="71" t="s">
        <v>889</v>
      </c>
      <c r="E86" s="319"/>
      <c r="F86" s="62"/>
      <c r="G86" s="61"/>
    </row>
    <row r="87" spans="1:7" x14ac:dyDescent="0.35">
      <c r="A87" s="71" t="s">
        <v>938</v>
      </c>
      <c r="E87" s="319"/>
      <c r="F87" s="62"/>
      <c r="G87" s="61"/>
    </row>
    <row r="88" spans="1:7" x14ac:dyDescent="0.35">
      <c r="A88" s="55" t="s">
        <v>939</v>
      </c>
      <c r="E88" s="319"/>
      <c r="F88" s="62"/>
      <c r="G88" s="61"/>
    </row>
    <row r="89" spans="1:7" x14ac:dyDescent="0.35">
      <c r="E89" s="319"/>
      <c r="F89" s="62"/>
      <c r="G89" s="61"/>
    </row>
    <row r="90" spans="1:7" x14ac:dyDescent="0.35">
      <c r="E90" s="319"/>
      <c r="F90" s="62"/>
      <c r="G90" s="61"/>
    </row>
    <row r="91" spans="1:7" x14ac:dyDescent="0.35">
      <c r="E91" s="319"/>
      <c r="F91" s="62"/>
      <c r="G91" s="61"/>
    </row>
    <row r="92" spans="1:7" x14ac:dyDescent="0.35">
      <c r="E92" s="319"/>
      <c r="F92" s="62"/>
      <c r="G92" s="61"/>
    </row>
    <row r="93" spans="1:7" x14ac:dyDescent="0.35">
      <c r="E93" s="319"/>
    </row>
    <row r="94" spans="1:7" x14ac:dyDescent="0.35">
      <c r="E94" s="319"/>
    </row>
    <row r="95" spans="1:7" x14ac:dyDescent="0.35">
      <c r="E95" s="319"/>
    </row>
    <row r="96" spans="1:7" ht="15" customHeight="1" x14ac:dyDescent="0.35">
      <c r="A96" s="314" t="s">
        <v>943</v>
      </c>
      <c r="B96" s="314"/>
      <c r="C96" s="314"/>
      <c r="D96" s="314"/>
      <c r="E96" s="314"/>
      <c r="F96" s="314"/>
      <c r="G96" s="314"/>
    </row>
    <row r="97" spans="1:7" x14ac:dyDescent="0.35">
      <c r="A97" s="74" t="s">
        <v>0</v>
      </c>
      <c r="B97" s="74" t="s">
        <v>1</v>
      </c>
      <c r="C97" s="74" t="s">
        <v>2</v>
      </c>
      <c r="D97" s="74" t="s">
        <v>3</v>
      </c>
      <c r="E97" s="74" t="s">
        <v>4</v>
      </c>
      <c r="F97" s="75" t="s">
        <v>1289</v>
      </c>
      <c r="G97" s="75" t="s">
        <v>1290</v>
      </c>
    </row>
    <row r="98" spans="1:7" ht="29" x14ac:dyDescent="0.35">
      <c r="A98" s="120">
        <v>1</v>
      </c>
      <c r="B98" s="118" t="s">
        <v>944</v>
      </c>
      <c r="C98" s="118" t="s">
        <v>12</v>
      </c>
      <c r="D98" s="118" t="s">
        <v>945</v>
      </c>
      <c r="E98" s="118"/>
      <c r="F98" s="61"/>
      <c r="G98" s="61"/>
    </row>
    <row r="99" spans="1:7" ht="174" x14ac:dyDescent="0.35">
      <c r="A99" s="120">
        <v>2</v>
      </c>
      <c r="B99" s="118" t="s">
        <v>946</v>
      </c>
      <c r="C99" s="118" t="s">
        <v>12</v>
      </c>
      <c r="D99" s="118" t="s">
        <v>947</v>
      </c>
      <c r="E99" s="118"/>
      <c r="F99" s="61"/>
      <c r="G99" s="61"/>
    </row>
    <row r="100" spans="1:7" ht="43.5" x14ac:dyDescent="0.35">
      <c r="A100" s="120">
        <v>3</v>
      </c>
      <c r="B100" s="118" t="s">
        <v>948</v>
      </c>
      <c r="C100" s="118" t="s">
        <v>12</v>
      </c>
      <c r="D100" s="118" t="s">
        <v>949</v>
      </c>
      <c r="E100" s="118"/>
      <c r="F100" s="61"/>
      <c r="G100" s="61"/>
    </row>
    <row r="101" spans="1:7" ht="43.5" x14ac:dyDescent="0.35">
      <c r="A101" s="120">
        <v>4</v>
      </c>
      <c r="B101" s="118" t="s">
        <v>950</v>
      </c>
      <c r="C101" s="118" t="s">
        <v>12</v>
      </c>
      <c r="D101" s="118" t="s">
        <v>951</v>
      </c>
      <c r="E101" s="118"/>
      <c r="F101" s="61"/>
      <c r="G101" s="61"/>
    </row>
    <row r="102" spans="1:7" ht="58" x14ac:dyDescent="0.35">
      <c r="A102" s="120">
        <v>5</v>
      </c>
      <c r="B102" s="118" t="s">
        <v>952</v>
      </c>
      <c r="C102" s="118" t="s">
        <v>7</v>
      </c>
      <c r="D102" s="118" t="s">
        <v>953</v>
      </c>
      <c r="E102" s="118" t="s">
        <v>954</v>
      </c>
      <c r="F102" s="61"/>
      <c r="G102" s="61"/>
    </row>
    <row r="103" spans="1:7" ht="14.5" customHeight="1" x14ac:dyDescent="0.35">
      <c r="A103" s="297" t="s">
        <v>955</v>
      </c>
      <c r="B103" s="298"/>
      <c r="C103" s="298"/>
      <c r="D103" s="298"/>
      <c r="E103" s="298"/>
      <c r="F103" s="298"/>
      <c r="G103" s="299"/>
    </row>
    <row r="104" spans="1:7" ht="14.5" customHeight="1" x14ac:dyDescent="0.35">
      <c r="A104" s="297" t="s">
        <v>956</v>
      </c>
      <c r="B104" s="298"/>
      <c r="C104" s="298"/>
      <c r="D104" s="298"/>
      <c r="E104" s="298"/>
      <c r="F104" s="298"/>
      <c r="G104" s="299"/>
    </row>
    <row r="105" spans="1:7" s="132" customFormat="1" x14ac:dyDescent="0.35">
      <c r="A105" s="74" t="s">
        <v>0</v>
      </c>
      <c r="B105" s="74" t="s">
        <v>1</v>
      </c>
      <c r="C105" s="74" t="s">
        <v>2</v>
      </c>
      <c r="D105" s="74" t="s">
        <v>3</v>
      </c>
      <c r="E105" s="74" t="s">
        <v>4</v>
      </c>
      <c r="F105" s="75" t="s">
        <v>1289</v>
      </c>
      <c r="G105" s="75" t="s">
        <v>1290</v>
      </c>
    </row>
    <row r="106" spans="1:7" ht="43.5" x14ac:dyDescent="0.35">
      <c r="A106" s="120">
        <v>1</v>
      </c>
      <c r="B106" s="118" t="s">
        <v>957</v>
      </c>
      <c r="C106" s="118" t="s">
        <v>12</v>
      </c>
      <c r="D106" s="118" t="s">
        <v>958</v>
      </c>
      <c r="E106" s="118"/>
      <c r="F106" s="61"/>
      <c r="G106" s="61"/>
    </row>
    <row r="107" spans="1:7" ht="58" x14ac:dyDescent="0.35">
      <c r="A107" s="120">
        <v>2</v>
      </c>
      <c r="B107" s="118" t="s">
        <v>959</v>
      </c>
      <c r="C107" s="118" t="s">
        <v>12</v>
      </c>
      <c r="D107" s="118"/>
      <c r="E107" s="118"/>
      <c r="F107" s="61"/>
      <c r="G107" s="61"/>
    </row>
    <row r="108" spans="1:7" ht="29" x14ac:dyDescent="0.35">
      <c r="A108" s="120">
        <v>3</v>
      </c>
      <c r="B108" s="118" t="s">
        <v>960</v>
      </c>
      <c r="C108" s="118" t="s">
        <v>12</v>
      </c>
      <c r="D108" s="118"/>
      <c r="E108" s="118"/>
      <c r="F108" s="61"/>
      <c r="G108" s="61"/>
    </row>
    <row r="109" spans="1:7" ht="43.5" x14ac:dyDescent="0.35">
      <c r="A109" s="120">
        <v>4</v>
      </c>
      <c r="B109" s="118" t="s">
        <v>961</v>
      </c>
      <c r="C109" s="118" t="s">
        <v>12</v>
      </c>
      <c r="D109" s="118"/>
      <c r="E109" s="118"/>
      <c r="F109" s="61"/>
      <c r="G109" s="61"/>
    </row>
    <row r="110" spans="1:7" ht="72.5" x14ac:dyDescent="0.35">
      <c r="A110" s="120">
        <v>5</v>
      </c>
      <c r="B110" s="118" t="s">
        <v>962</v>
      </c>
      <c r="C110" s="118" t="s">
        <v>7</v>
      </c>
      <c r="D110" s="118" t="s">
        <v>963</v>
      </c>
      <c r="E110" s="118" t="s">
        <v>964</v>
      </c>
      <c r="F110" s="61"/>
      <c r="G110" s="61"/>
    </row>
    <row r="111" spans="1:7" ht="14.5" customHeight="1" x14ac:dyDescent="0.35">
      <c r="A111" s="297" t="s">
        <v>965</v>
      </c>
      <c r="B111" s="298"/>
      <c r="C111" s="298"/>
      <c r="D111" s="298"/>
      <c r="E111" s="298"/>
      <c r="F111" s="298"/>
      <c r="G111" s="299"/>
    </row>
    <row r="112" spans="1:7" x14ac:dyDescent="0.35">
      <c r="A112" s="74" t="s">
        <v>0</v>
      </c>
      <c r="B112" s="74" t="s">
        <v>1</v>
      </c>
      <c r="C112" s="74" t="s">
        <v>2</v>
      </c>
      <c r="D112" s="74" t="s">
        <v>3</v>
      </c>
      <c r="E112" s="74" t="s">
        <v>4</v>
      </c>
      <c r="F112" s="76" t="s">
        <v>1289</v>
      </c>
      <c r="G112" s="76" t="s">
        <v>1290</v>
      </c>
    </row>
    <row r="113" spans="1:7" ht="29" x14ac:dyDescent="0.35">
      <c r="A113" s="118" t="s">
        <v>5</v>
      </c>
      <c r="B113" s="118" t="s">
        <v>966</v>
      </c>
      <c r="C113" s="118" t="s">
        <v>12</v>
      </c>
      <c r="D113" s="118" t="s">
        <v>967</v>
      </c>
      <c r="E113" s="118"/>
      <c r="F113" s="61"/>
      <c r="G113" s="61"/>
    </row>
    <row r="114" spans="1:7" ht="29" x14ac:dyDescent="0.35">
      <c r="A114" s="118" t="s">
        <v>10</v>
      </c>
      <c r="B114" s="118" t="s">
        <v>968</v>
      </c>
      <c r="C114" s="118" t="s">
        <v>12</v>
      </c>
      <c r="D114" s="118" t="s">
        <v>969</v>
      </c>
      <c r="E114" s="118"/>
      <c r="F114" s="61"/>
      <c r="G114" s="61"/>
    </row>
    <row r="115" spans="1:7" ht="60" x14ac:dyDescent="0.35">
      <c r="A115" s="118" t="s">
        <v>60</v>
      </c>
      <c r="B115" s="118" t="s">
        <v>970</v>
      </c>
      <c r="C115" s="118" t="s">
        <v>7</v>
      </c>
      <c r="D115" s="118" t="s">
        <v>971</v>
      </c>
      <c r="E115" s="118" t="s">
        <v>972</v>
      </c>
      <c r="F115" s="61"/>
      <c r="G115" s="61"/>
    </row>
    <row r="116" spans="1:7" x14ac:dyDescent="0.35">
      <c r="A116" s="120">
        <v>2</v>
      </c>
      <c r="B116" s="118" t="s">
        <v>973</v>
      </c>
      <c r="C116" s="118" t="s">
        <v>12</v>
      </c>
      <c r="D116" s="118" t="s">
        <v>974</v>
      </c>
      <c r="E116" s="118"/>
      <c r="F116" s="61"/>
      <c r="G116" s="61"/>
    </row>
    <row r="117" spans="1:7" ht="29" x14ac:dyDescent="0.35">
      <c r="A117" s="118" t="s">
        <v>71</v>
      </c>
      <c r="B117" s="118" t="s">
        <v>975</v>
      </c>
      <c r="C117" s="118" t="s">
        <v>12</v>
      </c>
      <c r="D117" s="118" t="s">
        <v>976</v>
      </c>
      <c r="E117" s="118"/>
      <c r="F117" s="61"/>
      <c r="G117" s="61"/>
    </row>
    <row r="118" spans="1:7" x14ac:dyDescent="0.35">
      <c r="A118" s="118" t="s">
        <v>75</v>
      </c>
      <c r="B118" s="118"/>
      <c r="C118" s="118" t="s">
        <v>12</v>
      </c>
      <c r="D118" s="301" t="s">
        <v>977</v>
      </c>
      <c r="E118" s="118"/>
      <c r="F118" s="61"/>
      <c r="G118" s="61"/>
    </row>
    <row r="119" spans="1:7" x14ac:dyDescent="0.35">
      <c r="A119" s="118" t="s">
        <v>79</v>
      </c>
      <c r="B119" s="118"/>
      <c r="C119" s="118" t="s">
        <v>12</v>
      </c>
      <c r="D119" s="301"/>
      <c r="E119" s="118"/>
      <c r="F119" s="61"/>
      <c r="G119" s="61"/>
    </row>
    <row r="120" spans="1:7" ht="29" x14ac:dyDescent="0.35">
      <c r="A120" s="118" t="s">
        <v>27</v>
      </c>
      <c r="B120" s="118" t="s">
        <v>978</v>
      </c>
      <c r="C120" s="118" t="s">
        <v>12</v>
      </c>
      <c r="D120" s="118" t="s">
        <v>974</v>
      </c>
      <c r="E120" s="118"/>
      <c r="F120" s="61"/>
      <c r="G120" s="61"/>
    </row>
    <row r="121" spans="1:7" ht="29" x14ac:dyDescent="0.35">
      <c r="A121" s="118" t="s">
        <v>30</v>
      </c>
      <c r="B121" s="118" t="s">
        <v>979</v>
      </c>
      <c r="C121" s="118" t="s">
        <v>12</v>
      </c>
      <c r="D121" s="118" t="s">
        <v>974</v>
      </c>
      <c r="E121" s="118"/>
      <c r="F121" s="61"/>
      <c r="G121" s="61"/>
    </row>
    <row r="122" spans="1:7" x14ac:dyDescent="0.35">
      <c r="A122" s="118" t="s">
        <v>33</v>
      </c>
      <c r="B122" s="118" t="s">
        <v>980</v>
      </c>
      <c r="C122" s="118" t="s">
        <v>12</v>
      </c>
      <c r="D122" s="118" t="s">
        <v>974</v>
      </c>
      <c r="E122" s="118"/>
      <c r="F122" s="61"/>
      <c r="G122" s="61"/>
    </row>
    <row r="123" spans="1:7" ht="29" x14ac:dyDescent="0.35">
      <c r="A123" s="118" t="s">
        <v>163</v>
      </c>
      <c r="B123" s="118" t="s">
        <v>981</v>
      </c>
      <c r="C123" s="118" t="s">
        <v>12</v>
      </c>
      <c r="D123" s="118" t="s">
        <v>974</v>
      </c>
      <c r="E123" s="118"/>
      <c r="F123" s="61"/>
      <c r="G123" s="61"/>
    </row>
    <row r="124" spans="1:7" ht="29" x14ac:dyDescent="0.35">
      <c r="A124" s="118" t="s">
        <v>165</v>
      </c>
      <c r="B124" s="118" t="s">
        <v>982</v>
      </c>
      <c r="C124" s="118" t="s">
        <v>12</v>
      </c>
      <c r="D124" s="118" t="s">
        <v>983</v>
      </c>
      <c r="E124" s="118"/>
      <c r="F124" s="61"/>
      <c r="G124" s="61"/>
    </row>
    <row r="125" spans="1:7" ht="14.5" customHeight="1" x14ac:dyDescent="0.35">
      <c r="A125" s="297" t="s">
        <v>984</v>
      </c>
      <c r="B125" s="298"/>
      <c r="C125" s="298"/>
      <c r="D125" s="298"/>
      <c r="E125" s="298"/>
      <c r="F125" s="298"/>
      <c r="G125" s="299"/>
    </row>
    <row r="126" spans="1:7" x14ac:dyDescent="0.35">
      <c r="A126" s="74" t="s">
        <v>0</v>
      </c>
      <c r="B126" s="74" t="s">
        <v>1</v>
      </c>
      <c r="C126" s="74" t="s">
        <v>2</v>
      </c>
      <c r="D126" s="74" t="s">
        <v>3</v>
      </c>
      <c r="E126" s="74" t="s">
        <v>4</v>
      </c>
      <c r="F126" s="76" t="s">
        <v>1289</v>
      </c>
      <c r="G126" s="76" t="s">
        <v>1290</v>
      </c>
    </row>
    <row r="127" spans="1:7" ht="29" x14ac:dyDescent="0.35">
      <c r="A127" s="120">
        <v>1</v>
      </c>
      <c r="B127" s="118" t="s">
        <v>985</v>
      </c>
      <c r="C127" s="118" t="s">
        <v>12</v>
      </c>
      <c r="D127" s="118" t="s">
        <v>986</v>
      </c>
      <c r="E127" s="118"/>
      <c r="F127" s="61"/>
      <c r="G127" s="61"/>
    </row>
    <row r="128" spans="1:7" x14ac:dyDescent="0.35">
      <c r="A128" s="302">
        <v>2</v>
      </c>
      <c r="B128" s="77"/>
      <c r="C128" s="78" t="s">
        <v>987</v>
      </c>
      <c r="D128" s="304" t="s">
        <v>997</v>
      </c>
      <c r="E128" s="305"/>
      <c r="F128" s="61"/>
      <c r="G128" s="61"/>
    </row>
    <row r="129" spans="1:7" x14ac:dyDescent="0.35">
      <c r="A129" s="302"/>
      <c r="B129" s="77"/>
      <c r="C129" s="78" t="s">
        <v>988</v>
      </c>
      <c r="D129" s="304"/>
      <c r="E129" s="305"/>
      <c r="F129" s="61"/>
      <c r="G129" s="61"/>
    </row>
    <row r="130" spans="1:7" x14ac:dyDescent="0.35">
      <c r="A130" s="302"/>
      <c r="B130" s="77"/>
      <c r="C130" s="78" t="s">
        <v>989</v>
      </c>
      <c r="D130" s="78" t="s">
        <v>998</v>
      </c>
      <c r="E130" s="305"/>
      <c r="F130" s="61"/>
      <c r="G130" s="61"/>
    </row>
    <row r="131" spans="1:7" ht="14.5" customHeight="1" x14ac:dyDescent="0.35">
      <c r="A131" s="302"/>
      <c r="B131" s="77"/>
      <c r="C131" s="78" t="s">
        <v>990</v>
      </c>
      <c r="D131" s="303" t="s">
        <v>999</v>
      </c>
      <c r="E131" s="305"/>
      <c r="F131" s="61"/>
      <c r="G131" s="61"/>
    </row>
    <row r="132" spans="1:7" x14ac:dyDescent="0.35">
      <c r="A132" s="302"/>
      <c r="B132" s="77"/>
      <c r="C132" s="78" t="s">
        <v>991</v>
      </c>
      <c r="D132" s="303"/>
      <c r="E132" s="305"/>
      <c r="F132" s="61"/>
      <c r="G132" s="61"/>
    </row>
    <row r="133" spans="1:7" x14ac:dyDescent="0.35">
      <c r="A133" s="302"/>
      <c r="B133" s="77"/>
      <c r="C133" s="78" t="s">
        <v>992</v>
      </c>
      <c r="D133" s="303"/>
      <c r="E133" s="305"/>
      <c r="F133" s="61"/>
      <c r="G133" s="61"/>
    </row>
    <row r="134" spans="1:7" x14ac:dyDescent="0.35">
      <c r="A134" s="302"/>
      <c r="B134" s="77"/>
      <c r="C134" s="78" t="s">
        <v>993</v>
      </c>
      <c r="D134" s="303"/>
      <c r="E134" s="305"/>
      <c r="F134" s="61"/>
      <c r="G134" s="61"/>
    </row>
    <row r="135" spans="1:7" x14ac:dyDescent="0.35">
      <c r="A135" s="77"/>
      <c r="B135" s="77"/>
      <c r="C135" s="78" t="s">
        <v>994</v>
      </c>
      <c r="D135" s="303"/>
      <c r="E135" s="305"/>
      <c r="F135" s="61"/>
      <c r="G135" s="61"/>
    </row>
    <row r="136" spans="1:7" x14ac:dyDescent="0.35">
      <c r="A136" s="77"/>
      <c r="B136" s="77"/>
      <c r="C136" s="78" t="s">
        <v>995</v>
      </c>
      <c r="D136" s="303"/>
      <c r="E136" s="305"/>
      <c r="F136" s="61"/>
      <c r="G136" s="61"/>
    </row>
    <row r="137" spans="1:7" x14ac:dyDescent="0.35">
      <c r="A137" s="77"/>
      <c r="B137" s="77"/>
      <c r="C137" s="77" t="s">
        <v>996</v>
      </c>
      <c r="D137" s="119"/>
      <c r="E137" s="305"/>
      <c r="F137" s="61"/>
      <c r="G137" s="61"/>
    </row>
    <row r="138" spans="1:7" ht="14.5" customHeight="1" x14ac:dyDescent="0.35">
      <c r="A138" s="297" t="s">
        <v>1000</v>
      </c>
      <c r="B138" s="298"/>
      <c r="C138" s="298"/>
      <c r="D138" s="298"/>
      <c r="E138" s="298"/>
      <c r="F138" s="298"/>
      <c r="G138" s="299"/>
    </row>
    <row r="139" spans="1:7" ht="14.5" customHeight="1" x14ac:dyDescent="0.35">
      <c r="A139" s="297" t="s">
        <v>1001</v>
      </c>
      <c r="B139" s="298"/>
      <c r="C139" s="298"/>
      <c r="D139" s="298"/>
      <c r="E139" s="298"/>
      <c r="F139" s="298"/>
      <c r="G139" s="299"/>
    </row>
    <row r="140" spans="1:7" x14ac:dyDescent="0.35">
      <c r="A140" s="74" t="s">
        <v>0</v>
      </c>
      <c r="B140" s="74" t="s">
        <v>1</v>
      </c>
      <c r="C140" s="74" t="s">
        <v>2</v>
      </c>
      <c r="D140" s="74" t="s">
        <v>3</v>
      </c>
      <c r="E140" s="74" t="s">
        <v>4</v>
      </c>
      <c r="F140" s="76" t="s">
        <v>1289</v>
      </c>
      <c r="G140" s="76" t="s">
        <v>1290</v>
      </c>
    </row>
    <row r="141" spans="1:7" x14ac:dyDescent="0.35">
      <c r="A141" s="300" t="s">
        <v>1002</v>
      </c>
      <c r="B141" s="300"/>
      <c r="C141" s="300"/>
      <c r="D141" s="300"/>
      <c r="E141" s="300"/>
      <c r="F141" s="77"/>
      <c r="G141" s="77"/>
    </row>
    <row r="142" spans="1:7" ht="29" x14ac:dyDescent="0.35">
      <c r="A142" s="118" t="s">
        <v>14</v>
      </c>
      <c r="B142" s="118">
        <v>146</v>
      </c>
      <c r="C142" s="118" t="s">
        <v>7</v>
      </c>
      <c r="D142" s="118" t="s">
        <v>1003</v>
      </c>
      <c r="E142" s="118" t="s">
        <v>1004</v>
      </c>
      <c r="F142" s="61"/>
      <c r="G142" s="61"/>
    </row>
    <row r="143" spans="1:7" ht="29" x14ac:dyDescent="0.35">
      <c r="A143" s="118" t="s">
        <v>64</v>
      </c>
      <c r="B143" s="118">
        <v>41</v>
      </c>
      <c r="C143" s="118" t="s">
        <v>7</v>
      </c>
      <c r="D143" s="118" t="s">
        <v>1003</v>
      </c>
      <c r="E143" s="118" t="s">
        <v>1005</v>
      </c>
      <c r="F143" s="61"/>
      <c r="G143" s="61"/>
    </row>
    <row r="144" spans="1:7" ht="29" x14ac:dyDescent="0.35">
      <c r="A144" s="118" t="s">
        <v>68</v>
      </c>
      <c r="B144" s="118">
        <v>675</v>
      </c>
      <c r="C144" s="118" t="s">
        <v>7</v>
      </c>
      <c r="D144" s="118" t="s">
        <v>1006</v>
      </c>
      <c r="E144" s="118" t="s">
        <v>1005</v>
      </c>
      <c r="F144" s="61"/>
      <c r="G144" s="61"/>
    </row>
    <row r="146" spans="5:6" x14ac:dyDescent="0.35">
      <c r="E146" s="55" t="s">
        <v>1311</v>
      </c>
      <c r="F146" s="55">
        <f>COUNTA(F4:F18,F21:F39,F42:F46,H54:H58,H60:H64,F80,F84:F92,F98:F102,F106:F110,F113:F124,F127:F137,F141:F144)</f>
        <v>0</v>
      </c>
    </row>
    <row r="147" spans="5:6" x14ac:dyDescent="0.35">
      <c r="E147" s="55" t="s">
        <v>1312</v>
      </c>
      <c r="F147" s="55">
        <f>95-F146</f>
        <v>95</v>
      </c>
    </row>
    <row r="148" spans="5:6" x14ac:dyDescent="0.35">
      <c r="E148" s="55" t="s">
        <v>1321</v>
      </c>
      <c r="F148" s="88">
        <f>(F147/95)*100</f>
        <v>100</v>
      </c>
    </row>
  </sheetData>
  <sheetProtection algorithmName="SHA-512" hashValue="ZS/zi4dlCp+V6BH1S/bENDDQxAhMI4a3LgNFdpsz4X8A3cY8sZdcaknfQX+kvhwiL/NCrZRz1nmxKasWznjB+g==" saltValue="/5ebi8K4ZbNWQq/frPkykg==" spinCount="100000" sheet="1" selectLockedCells="1"/>
  <mergeCells count="58">
    <mergeCell ref="H59:I59"/>
    <mergeCell ref="A77:G77"/>
    <mergeCell ref="A78:G78"/>
    <mergeCell ref="A96:G96"/>
    <mergeCell ref="A103:G103"/>
    <mergeCell ref="A71:B71"/>
    <mergeCell ref="C66:D66"/>
    <mergeCell ref="A79:B79"/>
    <mergeCell ref="A65:B65"/>
    <mergeCell ref="A80:B80"/>
    <mergeCell ref="A83:B83"/>
    <mergeCell ref="D81:D83"/>
    <mergeCell ref="E85:E95"/>
    <mergeCell ref="A73:B73"/>
    <mergeCell ref="A74:B74"/>
    <mergeCell ref="A72:B72"/>
    <mergeCell ref="A55:B55"/>
    <mergeCell ref="A56:B56"/>
    <mergeCell ref="A58:B58"/>
    <mergeCell ref="A61:B61"/>
    <mergeCell ref="A57:B57"/>
    <mergeCell ref="D14:D15"/>
    <mergeCell ref="E14:E15"/>
    <mergeCell ref="A49:B49"/>
    <mergeCell ref="A50:B50"/>
    <mergeCell ref="A51:B51"/>
    <mergeCell ref="A67:B67"/>
    <mergeCell ref="A68:B68"/>
    <mergeCell ref="A69:B69"/>
    <mergeCell ref="A70:B70"/>
    <mergeCell ref="A1:G1"/>
    <mergeCell ref="A2:G2"/>
    <mergeCell ref="F14:F15"/>
    <mergeCell ref="G14:G15"/>
    <mergeCell ref="C50:D53"/>
    <mergeCell ref="B14:B15"/>
    <mergeCell ref="A48:B48"/>
    <mergeCell ref="A19:G19"/>
    <mergeCell ref="A40:G40"/>
    <mergeCell ref="A47:G47"/>
    <mergeCell ref="A14:A15"/>
    <mergeCell ref="C14:C15"/>
    <mergeCell ref="A62:B62"/>
    <mergeCell ref="A63:B63"/>
    <mergeCell ref="A64:B64"/>
    <mergeCell ref="A104:G104"/>
    <mergeCell ref="A141:E141"/>
    <mergeCell ref="D118:D119"/>
    <mergeCell ref="A128:A134"/>
    <mergeCell ref="D131:D136"/>
    <mergeCell ref="D128:D129"/>
    <mergeCell ref="E128:E137"/>
    <mergeCell ref="A111:G111"/>
    <mergeCell ref="A125:G125"/>
    <mergeCell ref="A138:G138"/>
    <mergeCell ref="A139:G139"/>
    <mergeCell ref="A76:B76"/>
    <mergeCell ref="A66:B66"/>
  </mergeCells>
  <conditionalFormatting sqref="F4:G18 F106:G110">
    <cfRule type="containsBlanks" dxfId="35" priority="14">
      <formula>LEN(TRIM(F4))=0</formula>
    </cfRule>
  </conditionalFormatting>
  <conditionalFormatting sqref="F21:G39">
    <cfRule type="containsBlanks" dxfId="34" priority="13">
      <formula>LEN(TRIM(F21))=0</formula>
    </cfRule>
  </conditionalFormatting>
  <conditionalFormatting sqref="F42:G46">
    <cfRule type="containsBlanks" dxfId="33" priority="12">
      <formula>LEN(TRIM(F42))=0</formula>
    </cfRule>
  </conditionalFormatting>
  <conditionalFormatting sqref="H54:I58">
    <cfRule type="containsBlanks" dxfId="32" priority="11">
      <formula>LEN(TRIM(H54))=0</formula>
    </cfRule>
  </conditionalFormatting>
  <conditionalFormatting sqref="H60:I64">
    <cfRule type="containsBlanks" dxfId="31" priority="10">
      <formula>LEN(TRIM(H60))=0</formula>
    </cfRule>
  </conditionalFormatting>
  <conditionalFormatting sqref="F80:G80">
    <cfRule type="containsBlanks" dxfId="30" priority="9">
      <formula>LEN(TRIM(F80))=0</formula>
    </cfRule>
  </conditionalFormatting>
  <conditionalFormatting sqref="F84:G92">
    <cfRule type="containsBlanks" dxfId="29" priority="8">
      <formula>LEN(TRIM(F84))=0</formula>
    </cfRule>
  </conditionalFormatting>
  <conditionalFormatting sqref="F98:G102">
    <cfRule type="containsBlanks" dxfId="28" priority="5">
      <formula>LEN(TRIM(F98))=0</formula>
    </cfRule>
    <cfRule type="containsBlanks" priority="6">
      <formula>LEN(TRIM(F98))=0</formula>
    </cfRule>
    <cfRule type="containsBlanks" priority="7">
      <formula>LEN(TRIM(F98))=0</formula>
    </cfRule>
  </conditionalFormatting>
  <conditionalFormatting sqref="F113:G124">
    <cfRule type="containsBlanks" dxfId="27" priority="3">
      <formula>LEN(TRIM(F113))=0</formula>
    </cfRule>
  </conditionalFormatting>
  <conditionalFormatting sqref="F127:G137">
    <cfRule type="containsBlanks" dxfId="26" priority="2">
      <formula>LEN(TRIM(F127))=0</formula>
    </cfRule>
  </conditionalFormatting>
  <conditionalFormatting sqref="F141:G144">
    <cfRule type="containsBlanks" dxfId="25" priority="1">
      <formula>LEN(TRIM(F141))=0</formula>
    </cfRule>
  </conditionalFormatting>
  <dataValidations count="16">
    <dataValidation allowBlank="1" showErrorMessage="1" error="Use this cell only if the trainee's evaluation does not match the master score." sqref="G147"/>
    <dataValidation type="custom" allowBlank="1" showInputMessage="1" showErrorMessage="1" sqref="F4:F7 F106:F109">
      <formula1>EXACT(F4:F7,"ND")</formula1>
    </dataValidation>
    <dataValidation type="custom" allowBlank="1" showErrorMessage="1" error="Use this cell only if the trainee's evaluation does not match the master score." sqref="F8 F18 F26 F31 F34">
      <formula1>EXACT(F8,"D")</formula1>
    </dataValidation>
    <dataValidation type="custom" allowBlank="1" showInputMessage="1" showErrorMessage="1" error="Use this cell only if the trainee's evaluation does not match the master score." sqref="F9:F17 F116:F124">
      <formula1>EXACT(F9:F17,"ND")</formula1>
    </dataValidation>
    <dataValidation type="custom" allowBlank="1" showInputMessage="1" showErrorMessage="1" error="Use this cell only if the trainee's evaluation does not match the master score." sqref="F21:F25">
      <formula1>EXACT(F21:F25,"ND")</formula1>
    </dataValidation>
    <dataValidation type="custom" allowBlank="1" showErrorMessage="1" error="Use this cell only if the trainee's evaluation does not match the master score." sqref="F27:F30 F98">
      <formula1>EXACT(F27:F30,"ND")</formula1>
    </dataValidation>
    <dataValidation type="custom" allowBlank="1" showErrorMessage="1" error="Use this cell only if the trainee's evaluation does not match the master score." sqref="F32:F33">
      <formula1>EXACT(F32:F33,"ND")</formula1>
    </dataValidation>
    <dataValidation type="custom" allowBlank="1" showErrorMessage="1" error="Use this cell only if the trainee's evaluation does not match the master score." sqref="F35:F39 F42:F46">
      <formula1>EXACT(F35:F39,"ND")</formula1>
    </dataValidation>
    <dataValidation type="custom" allowBlank="1" showInputMessage="1" showErrorMessage="1" error="Use this cell only if the trainee's evaluation does not match the master score." sqref="C50:D53">
      <formula1>EXACT(H60+H62+H63,"D")</formula1>
    </dataValidation>
    <dataValidation type="custom" allowBlank="1" showInputMessage="1" showErrorMessage="1" error="Use this cell only if the trainee's evaluation does not match the master score." sqref="H60 F84 F88 F102 F110 F115">
      <formula1>EXACT(F60,"D")</formula1>
    </dataValidation>
    <dataValidation type="custom" allowBlank="1" showInputMessage="1" showErrorMessage="1" error="Use this cell only if the trainee's evaluation does not match the master score." sqref="H61 H64 F80 F87 F92 H54:H58 F99:F101 F89:F90">
      <formula1>EXACT(F54,"ND")</formula1>
    </dataValidation>
    <dataValidation type="custom" allowBlank="1" showInputMessage="1" showErrorMessage="1" error="Use this cell only if the trainee's evaluation does not match the master score." sqref="H62">
      <formula1>EXACT(H62:H63,"D")</formula1>
    </dataValidation>
    <dataValidation type="custom" allowBlank="1" showInputMessage="1" showErrorMessage="1" error="Use this cell only if the trainee's evaluation does not match the master score." sqref="F85">
      <formula1>EXACT(F85:F87,"ND")</formula1>
    </dataValidation>
    <dataValidation type="custom" allowBlank="1" showInputMessage="1" showErrorMessage="1" error="Use this cell only if the trainee's evaluation does not match the master score." sqref="F113:F114">
      <formula1>EXACT(F113:F114,"ND")</formula1>
    </dataValidation>
    <dataValidation type="custom" allowBlank="1" showInputMessage="1" showErrorMessage="1" error="Use this cell only if the trainee's evaluation does not match the master score." sqref="F127:F137">
      <formula1>EXACT(F127:F137,"ND")</formula1>
    </dataValidation>
    <dataValidation type="custom" allowBlank="1" showInputMessage="1" showErrorMessage="1" error="Use this cell only if the trainee's evaluation does not match the master score." sqref="F142:F144">
      <formula1>EXACT(F142:F144,"D")</formula1>
    </dataValidation>
  </dataValidations>
  <pageMargins left="0.7" right="0.7" top="0.75" bottom="0.75" header="0.3" footer="0.3"/>
  <pageSetup orientation="portrait" r:id="rId1"/>
  <drawing r:id="rId2"/>
  <legacyDrawing r:id="rId3"/>
  <controls>
    <mc:AlternateContent xmlns:mc="http://schemas.openxmlformats.org/markup-compatibility/2006">
      <mc:Choice Requires="x14">
        <control shapeId="5140" r:id="rId4" name="Control 20">
          <controlPr defaultSize="0" r:id="rId5">
            <anchor moveWithCells="1">
              <from>
                <xdr:col>2</xdr:col>
                <xdr:colOff>0</xdr:colOff>
                <xdr:row>63</xdr:row>
                <xdr:rowOff>114300</xdr:rowOff>
              </from>
              <to>
                <xdr:col>2</xdr:col>
                <xdr:colOff>209550</xdr:colOff>
                <xdr:row>64</xdr:row>
                <xdr:rowOff>146050</xdr:rowOff>
              </to>
            </anchor>
          </controlPr>
        </control>
      </mc:Choice>
      <mc:Fallback>
        <control shapeId="5140" r:id="rId4" name="Control 20"/>
      </mc:Fallback>
    </mc:AlternateContent>
    <mc:AlternateContent xmlns:mc="http://schemas.openxmlformats.org/markup-compatibility/2006">
      <mc:Choice Requires="x14">
        <control shapeId="5139" r:id="rId6" name="Control 19">
          <controlPr defaultSize="0" r:id="rId7">
            <anchor moveWithCells="1">
              <from>
                <xdr:col>2</xdr:col>
                <xdr:colOff>0</xdr:colOff>
                <xdr:row>62</xdr:row>
                <xdr:rowOff>114300</xdr:rowOff>
              </from>
              <to>
                <xdr:col>2</xdr:col>
                <xdr:colOff>209550</xdr:colOff>
                <xdr:row>63</xdr:row>
                <xdr:rowOff>146050</xdr:rowOff>
              </to>
            </anchor>
          </controlPr>
        </control>
      </mc:Choice>
      <mc:Fallback>
        <control shapeId="5139" r:id="rId6" name="Control 19"/>
      </mc:Fallback>
    </mc:AlternateContent>
    <mc:AlternateContent xmlns:mc="http://schemas.openxmlformats.org/markup-compatibility/2006">
      <mc:Choice Requires="x14">
        <control shapeId="5138" r:id="rId8" name="Control 18">
          <controlPr defaultSize="0" r:id="rId7">
            <anchor moveWithCells="1">
              <from>
                <xdr:col>2</xdr:col>
                <xdr:colOff>0</xdr:colOff>
                <xdr:row>61</xdr:row>
                <xdr:rowOff>95250</xdr:rowOff>
              </from>
              <to>
                <xdr:col>2</xdr:col>
                <xdr:colOff>209550</xdr:colOff>
                <xdr:row>62</xdr:row>
                <xdr:rowOff>107950</xdr:rowOff>
              </to>
            </anchor>
          </controlPr>
        </control>
      </mc:Choice>
      <mc:Fallback>
        <control shapeId="5138" r:id="rId8" name="Control 18"/>
      </mc:Fallback>
    </mc:AlternateContent>
    <mc:AlternateContent xmlns:mc="http://schemas.openxmlformats.org/markup-compatibility/2006">
      <mc:Choice Requires="x14">
        <control shapeId="5137" r:id="rId9" name="Control 17">
          <controlPr defaultSize="0" r:id="rId5">
            <anchor moveWithCells="1">
              <from>
                <xdr:col>2</xdr:col>
                <xdr:colOff>0</xdr:colOff>
                <xdr:row>60</xdr:row>
                <xdr:rowOff>95250</xdr:rowOff>
              </from>
              <to>
                <xdr:col>2</xdr:col>
                <xdr:colOff>209550</xdr:colOff>
                <xdr:row>61</xdr:row>
                <xdr:rowOff>127000</xdr:rowOff>
              </to>
            </anchor>
          </controlPr>
        </control>
      </mc:Choice>
      <mc:Fallback>
        <control shapeId="5137" r:id="rId9" name="Control 17"/>
      </mc:Fallback>
    </mc:AlternateContent>
    <mc:AlternateContent xmlns:mc="http://schemas.openxmlformats.org/markup-compatibility/2006">
      <mc:Choice Requires="x14">
        <control shapeId="5136" r:id="rId10" name="Control 16">
          <controlPr defaultSize="0" r:id="rId7">
            <anchor moveWithCells="1">
              <from>
                <xdr:col>2</xdr:col>
                <xdr:colOff>0</xdr:colOff>
                <xdr:row>59</xdr:row>
                <xdr:rowOff>76200</xdr:rowOff>
              </from>
              <to>
                <xdr:col>2</xdr:col>
                <xdr:colOff>209550</xdr:colOff>
                <xdr:row>60</xdr:row>
                <xdr:rowOff>107950</xdr:rowOff>
              </to>
            </anchor>
          </controlPr>
        </control>
      </mc:Choice>
      <mc:Fallback>
        <control shapeId="5136" r:id="rId10" name="Control 16"/>
      </mc:Fallback>
    </mc:AlternateContent>
    <mc:AlternateContent xmlns:mc="http://schemas.openxmlformats.org/markup-compatibility/2006">
      <mc:Choice Requires="x14">
        <control shapeId="5135" r:id="rId11" name="Control 15">
          <controlPr defaultSize="0" r:id="rId5">
            <anchor moveWithCells="1">
              <from>
                <xdr:col>2</xdr:col>
                <xdr:colOff>0</xdr:colOff>
                <xdr:row>57</xdr:row>
                <xdr:rowOff>76200</xdr:rowOff>
              </from>
              <to>
                <xdr:col>2</xdr:col>
                <xdr:colOff>209550</xdr:colOff>
                <xdr:row>58</xdr:row>
                <xdr:rowOff>107950</xdr:rowOff>
              </to>
            </anchor>
          </controlPr>
        </control>
      </mc:Choice>
      <mc:Fallback>
        <control shapeId="5135" r:id="rId11" name="Control 15"/>
      </mc:Fallback>
    </mc:AlternateContent>
    <mc:AlternateContent xmlns:mc="http://schemas.openxmlformats.org/markup-compatibility/2006">
      <mc:Choice Requires="x14">
        <control shapeId="5134" r:id="rId12" name="Control 14">
          <controlPr defaultSize="0" r:id="rId5">
            <anchor moveWithCells="1">
              <from>
                <xdr:col>2</xdr:col>
                <xdr:colOff>0</xdr:colOff>
                <xdr:row>56</xdr:row>
                <xdr:rowOff>57150</xdr:rowOff>
              </from>
              <to>
                <xdr:col>2</xdr:col>
                <xdr:colOff>209550</xdr:colOff>
                <xdr:row>57</xdr:row>
                <xdr:rowOff>88900</xdr:rowOff>
              </to>
            </anchor>
          </controlPr>
        </control>
      </mc:Choice>
      <mc:Fallback>
        <control shapeId="5134" r:id="rId12" name="Control 14"/>
      </mc:Fallback>
    </mc:AlternateContent>
    <mc:AlternateContent xmlns:mc="http://schemas.openxmlformats.org/markup-compatibility/2006">
      <mc:Choice Requires="x14">
        <control shapeId="5133" r:id="rId13" name="Control 13">
          <controlPr defaultSize="0" r:id="rId5">
            <anchor moveWithCells="1">
              <from>
                <xdr:col>2</xdr:col>
                <xdr:colOff>0</xdr:colOff>
                <xdr:row>55</xdr:row>
                <xdr:rowOff>57150</xdr:rowOff>
              </from>
              <to>
                <xdr:col>2</xdr:col>
                <xdr:colOff>209550</xdr:colOff>
                <xdr:row>56</xdr:row>
                <xdr:rowOff>88900</xdr:rowOff>
              </to>
            </anchor>
          </controlPr>
        </control>
      </mc:Choice>
      <mc:Fallback>
        <control shapeId="5133" r:id="rId13" name="Control 13"/>
      </mc:Fallback>
    </mc:AlternateContent>
    <mc:AlternateContent xmlns:mc="http://schemas.openxmlformats.org/markup-compatibility/2006">
      <mc:Choice Requires="x14">
        <control shapeId="5132" r:id="rId14" name="Control 12">
          <controlPr defaultSize="0" r:id="rId5">
            <anchor moveWithCells="1">
              <from>
                <xdr:col>2</xdr:col>
                <xdr:colOff>0</xdr:colOff>
                <xdr:row>54</xdr:row>
                <xdr:rowOff>38100</xdr:rowOff>
              </from>
              <to>
                <xdr:col>2</xdr:col>
                <xdr:colOff>209550</xdr:colOff>
                <xdr:row>55</xdr:row>
                <xdr:rowOff>69850</xdr:rowOff>
              </to>
            </anchor>
          </controlPr>
        </control>
      </mc:Choice>
      <mc:Fallback>
        <control shapeId="5132" r:id="rId14" name="Control 12"/>
      </mc:Fallback>
    </mc:AlternateContent>
    <mc:AlternateContent xmlns:mc="http://schemas.openxmlformats.org/markup-compatibility/2006">
      <mc:Choice Requires="x14">
        <control shapeId="5131" r:id="rId15" name="Control 11">
          <controlPr defaultSize="0" r:id="rId5">
            <anchor moveWithCells="1">
              <from>
                <xdr:col>2</xdr:col>
                <xdr:colOff>0</xdr:colOff>
                <xdr:row>53</xdr:row>
                <xdr:rowOff>38100</xdr:rowOff>
              </from>
              <to>
                <xdr:col>2</xdr:col>
                <xdr:colOff>209550</xdr:colOff>
                <xdr:row>54</xdr:row>
                <xdr:rowOff>95250</xdr:rowOff>
              </to>
            </anchor>
          </controlPr>
        </control>
      </mc:Choice>
      <mc:Fallback>
        <control shapeId="5131" r:id="rId15" name="Control 11"/>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59999389629810485"/>
  </sheetPr>
  <dimension ref="A1:G103"/>
  <sheetViews>
    <sheetView zoomScale="98" zoomScaleNormal="98" workbookViewId="0">
      <selection activeCell="F53" sqref="F53"/>
    </sheetView>
  </sheetViews>
  <sheetFormatPr defaultColWidth="8.7265625" defaultRowHeight="14.5" x14ac:dyDescent="0.35"/>
  <cols>
    <col min="1" max="1" width="7.453125" style="1" customWidth="1"/>
    <col min="2" max="2" width="27.54296875" style="1" customWidth="1"/>
    <col min="3" max="3" width="8.7265625" style="1"/>
    <col min="4" max="4" width="29.7265625" style="1" customWidth="1"/>
    <col min="5" max="5" width="29.81640625" style="1" customWidth="1"/>
    <col min="6" max="6" width="12.1796875" style="1" customWidth="1"/>
    <col min="7" max="7" width="47.81640625" style="1" customWidth="1"/>
    <col min="8" max="16384" width="8.7265625" style="1"/>
  </cols>
  <sheetData>
    <row r="1" spans="1:7" ht="24.65" customHeight="1" thickBot="1" x14ac:dyDescent="0.4">
      <c r="A1" s="199" t="s">
        <v>1007</v>
      </c>
      <c r="B1" s="199"/>
      <c r="C1" s="199"/>
      <c r="D1" s="199"/>
      <c r="E1" s="199"/>
      <c r="F1" s="199"/>
      <c r="G1" s="199"/>
    </row>
    <row r="2" spans="1:7" ht="15" customHeight="1" thickBot="1" x14ac:dyDescent="0.4">
      <c r="A2" s="183" t="s">
        <v>1008</v>
      </c>
      <c r="B2" s="183"/>
      <c r="C2" s="183"/>
      <c r="D2" s="183"/>
      <c r="E2" s="183"/>
      <c r="F2" s="183"/>
      <c r="G2" s="183"/>
    </row>
    <row r="3" spans="1:7" ht="17.149999999999999" customHeight="1" thickBot="1" x14ac:dyDescent="0.4">
      <c r="A3" s="113" t="s">
        <v>0</v>
      </c>
      <c r="B3" s="113" t="s">
        <v>1</v>
      </c>
      <c r="C3" s="113" t="s">
        <v>2</v>
      </c>
      <c r="D3" s="113" t="s">
        <v>3</v>
      </c>
      <c r="E3" s="113" t="s">
        <v>4</v>
      </c>
      <c r="F3" s="52" t="s">
        <v>1289</v>
      </c>
      <c r="G3" s="52" t="s">
        <v>1290</v>
      </c>
    </row>
    <row r="4" spans="1:7" ht="15" thickBot="1" x14ac:dyDescent="0.4">
      <c r="A4" s="112">
        <v>1</v>
      </c>
      <c r="B4" s="112" t="s">
        <v>359</v>
      </c>
      <c r="C4" s="112" t="s">
        <v>12</v>
      </c>
      <c r="D4" s="112" t="s">
        <v>359</v>
      </c>
      <c r="E4" s="113"/>
      <c r="F4" s="115"/>
      <c r="G4" s="115"/>
    </row>
    <row r="5" spans="1:7" ht="44" thickBot="1" x14ac:dyDescent="0.4">
      <c r="A5" s="112">
        <v>2</v>
      </c>
      <c r="B5" s="112" t="s">
        <v>1009</v>
      </c>
      <c r="C5" s="112" t="s">
        <v>12</v>
      </c>
      <c r="D5" s="112" t="s">
        <v>1010</v>
      </c>
      <c r="E5" s="113"/>
      <c r="F5" s="115"/>
      <c r="G5" s="115"/>
    </row>
    <row r="6" spans="1:7" ht="73" thickBot="1" x14ac:dyDescent="0.4">
      <c r="A6" s="112">
        <v>3</v>
      </c>
      <c r="B6" s="112" t="s">
        <v>1011</v>
      </c>
      <c r="C6" s="112" t="s">
        <v>7</v>
      </c>
      <c r="D6" s="112" t="s">
        <v>1012</v>
      </c>
      <c r="E6" s="112" t="s">
        <v>1013</v>
      </c>
      <c r="F6" s="115"/>
      <c r="G6" s="115"/>
    </row>
    <row r="7" spans="1:7" ht="44" thickBot="1" x14ac:dyDescent="0.4">
      <c r="A7" s="112">
        <v>4</v>
      </c>
      <c r="B7" s="112" t="s">
        <v>1014</v>
      </c>
      <c r="C7" s="112" t="s">
        <v>7</v>
      </c>
      <c r="D7" s="112" t="s">
        <v>1015</v>
      </c>
      <c r="E7" s="112" t="s">
        <v>1016</v>
      </c>
      <c r="F7" s="115"/>
      <c r="G7" s="115"/>
    </row>
    <row r="8" spans="1:7" ht="131" thickBot="1" x14ac:dyDescent="0.4">
      <c r="A8" s="112" t="s">
        <v>163</v>
      </c>
      <c r="B8" s="112" t="s">
        <v>1017</v>
      </c>
      <c r="C8" s="112" t="s">
        <v>7</v>
      </c>
      <c r="D8" s="112" t="s">
        <v>1018</v>
      </c>
      <c r="E8" s="112" t="s">
        <v>1019</v>
      </c>
      <c r="F8" s="115"/>
      <c r="G8" s="115"/>
    </row>
    <row r="9" spans="1:7" ht="58.5" thickBot="1" x14ac:dyDescent="0.4">
      <c r="A9" s="112" t="s">
        <v>165</v>
      </c>
      <c r="B9" s="112" t="s">
        <v>1020</v>
      </c>
      <c r="C9" s="112" t="s">
        <v>12</v>
      </c>
      <c r="D9" s="112" t="s">
        <v>1021</v>
      </c>
      <c r="E9" s="113"/>
      <c r="F9" s="115"/>
      <c r="G9" s="115"/>
    </row>
    <row r="10" spans="1:7" ht="29.5" thickBot="1" x14ac:dyDescent="0.4">
      <c r="A10" s="112" t="s">
        <v>248</v>
      </c>
      <c r="B10" s="112" t="s">
        <v>1022</v>
      </c>
      <c r="C10" s="112" t="s">
        <v>12</v>
      </c>
      <c r="D10" s="112" t="s">
        <v>13</v>
      </c>
      <c r="E10" s="113"/>
      <c r="F10" s="115"/>
      <c r="G10" s="115"/>
    </row>
    <row r="11" spans="1:7" ht="15" thickBot="1" x14ac:dyDescent="0.4">
      <c r="A11" s="112" t="s">
        <v>89</v>
      </c>
      <c r="B11" s="60">
        <v>3</v>
      </c>
      <c r="C11" s="112" t="s">
        <v>12</v>
      </c>
      <c r="D11" s="112" t="s">
        <v>1023</v>
      </c>
      <c r="E11" s="113"/>
      <c r="F11" s="115"/>
      <c r="G11" s="115"/>
    </row>
    <row r="12" spans="1:7" ht="15" thickBot="1" x14ac:dyDescent="0.4">
      <c r="A12" s="112" t="s">
        <v>92</v>
      </c>
      <c r="B12" s="79">
        <v>15</v>
      </c>
      <c r="C12" s="112" t="s">
        <v>12</v>
      </c>
      <c r="D12" s="112" t="s">
        <v>13</v>
      </c>
      <c r="E12" s="113"/>
      <c r="F12" s="115"/>
      <c r="G12" s="115"/>
    </row>
    <row r="13" spans="1:7" ht="29.5" thickBot="1" x14ac:dyDescent="0.4">
      <c r="A13" s="112" t="s">
        <v>96</v>
      </c>
      <c r="B13" s="112">
        <v>3313.58</v>
      </c>
      <c r="C13" s="112" t="s">
        <v>12</v>
      </c>
      <c r="D13" s="112" t="s">
        <v>1024</v>
      </c>
      <c r="E13" s="113"/>
      <c r="F13" s="115"/>
      <c r="G13" s="115"/>
    </row>
    <row r="14" spans="1:7" ht="15" customHeight="1" thickBot="1" x14ac:dyDescent="0.4">
      <c r="A14" s="159" t="s">
        <v>1025</v>
      </c>
      <c r="B14" s="160"/>
      <c r="C14" s="160"/>
      <c r="D14" s="160"/>
      <c r="E14" s="160"/>
      <c r="F14" s="160"/>
      <c r="G14" s="161"/>
    </row>
    <row r="15" spans="1:7" ht="15" thickBot="1" x14ac:dyDescent="0.4">
      <c r="A15" s="113" t="s">
        <v>0</v>
      </c>
      <c r="B15" s="113" t="s">
        <v>1</v>
      </c>
      <c r="C15" s="113" t="s">
        <v>2</v>
      </c>
      <c r="D15" s="113" t="s">
        <v>3</v>
      </c>
      <c r="E15" s="113" t="s">
        <v>4</v>
      </c>
      <c r="F15" s="45" t="s">
        <v>1289</v>
      </c>
      <c r="G15" s="45" t="s">
        <v>1290</v>
      </c>
    </row>
    <row r="16" spans="1:7" ht="15" thickBot="1" x14ac:dyDescent="0.4">
      <c r="A16" s="112">
        <v>1</v>
      </c>
      <c r="B16" s="79">
        <v>10</v>
      </c>
      <c r="C16" s="112" t="s">
        <v>12</v>
      </c>
      <c r="D16" s="112" t="s">
        <v>13</v>
      </c>
      <c r="E16" s="113"/>
      <c r="F16" s="115"/>
      <c r="G16" s="115"/>
    </row>
    <row r="17" spans="1:7" ht="58.5" thickBot="1" x14ac:dyDescent="0.4">
      <c r="A17" s="112" t="s">
        <v>14</v>
      </c>
      <c r="B17" s="112" t="s">
        <v>1026</v>
      </c>
      <c r="C17" s="112" t="s">
        <v>7</v>
      </c>
      <c r="D17" s="112" t="s">
        <v>1027</v>
      </c>
      <c r="E17" s="112" t="s">
        <v>1028</v>
      </c>
      <c r="F17" s="115"/>
      <c r="G17" s="115"/>
    </row>
    <row r="18" spans="1:7" ht="15" thickBot="1" x14ac:dyDescent="0.4">
      <c r="A18" s="112" t="s">
        <v>64</v>
      </c>
      <c r="B18" s="60">
        <v>100.46</v>
      </c>
      <c r="C18" s="112" t="s">
        <v>12</v>
      </c>
      <c r="D18" s="112" t="s">
        <v>13</v>
      </c>
      <c r="E18" s="113"/>
      <c r="F18" s="115"/>
      <c r="G18" s="115"/>
    </row>
    <row r="19" spans="1:7" ht="15" thickBot="1" x14ac:dyDescent="0.4">
      <c r="A19" s="112" t="s">
        <v>68</v>
      </c>
      <c r="B19" s="60">
        <v>10.01</v>
      </c>
      <c r="C19" s="112" t="s">
        <v>12</v>
      </c>
      <c r="D19" s="112" t="s">
        <v>13</v>
      </c>
      <c r="E19" s="113"/>
      <c r="F19" s="115"/>
      <c r="G19" s="115"/>
    </row>
    <row r="20" spans="1:7" ht="15" thickBot="1" x14ac:dyDescent="0.4">
      <c r="A20" s="112" t="s">
        <v>193</v>
      </c>
      <c r="B20" s="60">
        <v>522.64</v>
      </c>
      <c r="C20" s="112" t="s">
        <v>12</v>
      </c>
      <c r="D20" s="112" t="s">
        <v>13</v>
      </c>
      <c r="E20" s="113"/>
      <c r="F20" s="115"/>
      <c r="G20" s="115"/>
    </row>
    <row r="21" spans="1:7" ht="15" customHeight="1" thickBot="1" x14ac:dyDescent="0.4">
      <c r="A21" s="159" t="s">
        <v>1029</v>
      </c>
      <c r="B21" s="160"/>
      <c r="C21" s="160"/>
      <c r="D21" s="160"/>
      <c r="E21" s="160"/>
      <c r="F21" s="160"/>
      <c r="G21" s="161"/>
    </row>
    <row r="22" spans="1:7" ht="15" thickBot="1" x14ac:dyDescent="0.4">
      <c r="A22" s="104" t="s">
        <v>0</v>
      </c>
      <c r="B22" s="104" t="s">
        <v>1</v>
      </c>
      <c r="C22" s="104" t="s">
        <v>2</v>
      </c>
      <c r="D22" s="104" t="s">
        <v>3</v>
      </c>
      <c r="E22" s="104" t="s">
        <v>4</v>
      </c>
      <c r="F22" s="45" t="s">
        <v>1289</v>
      </c>
      <c r="G22" s="45" t="s">
        <v>1290</v>
      </c>
    </row>
    <row r="23" spans="1:7" ht="15" thickBot="1" x14ac:dyDescent="0.4">
      <c r="A23" s="111" t="s">
        <v>5</v>
      </c>
      <c r="B23" s="111" t="s">
        <v>1030</v>
      </c>
      <c r="C23" s="198" t="s">
        <v>12</v>
      </c>
      <c r="D23" s="198" t="s">
        <v>424</v>
      </c>
      <c r="E23" s="198"/>
      <c r="F23" s="188"/>
      <c r="G23" s="188"/>
    </row>
    <row r="24" spans="1:7" ht="15" thickBot="1" x14ac:dyDescent="0.4">
      <c r="A24" s="111" t="s">
        <v>10</v>
      </c>
      <c r="B24" s="111" t="s">
        <v>1031</v>
      </c>
      <c r="C24" s="198"/>
      <c r="D24" s="198"/>
      <c r="E24" s="198"/>
      <c r="F24" s="189"/>
      <c r="G24" s="189"/>
    </row>
    <row r="25" spans="1:7" ht="29.5" thickBot="1" x14ac:dyDescent="0.4">
      <c r="A25" s="111" t="s">
        <v>14</v>
      </c>
      <c r="B25" s="111" t="s">
        <v>1032</v>
      </c>
      <c r="C25" s="198" t="s">
        <v>12</v>
      </c>
      <c r="D25" s="198" t="s">
        <v>1041</v>
      </c>
      <c r="E25" s="198"/>
      <c r="F25" s="188"/>
      <c r="G25" s="188"/>
    </row>
    <row r="26" spans="1:7" ht="29.5" thickBot="1" x14ac:dyDescent="0.4">
      <c r="A26" s="111" t="s">
        <v>64</v>
      </c>
      <c r="B26" s="111" t="s">
        <v>1033</v>
      </c>
      <c r="C26" s="198"/>
      <c r="D26" s="198"/>
      <c r="E26" s="198"/>
      <c r="F26" s="189"/>
      <c r="G26" s="189"/>
    </row>
    <row r="27" spans="1:7" ht="15" thickBot="1" x14ac:dyDescent="0.4">
      <c r="A27" s="111" t="s">
        <v>71</v>
      </c>
      <c r="B27" s="111" t="s">
        <v>1034</v>
      </c>
      <c r="C27" s="198" t="s">
        <v>12</v>
      </c>
      <c r="D27" s="198" t="s">
        <v>1042</v>
      </c>
      <c r="E27" s="198"/>
      <c r="F27" s="188"/>
      <c r="G27" s="188"/>
    </row>
    <row r="28" spans="1:7" ht="29.5" thickBot="1" x14ac:dyDescent="0.4">
      <c r="A28" s="111" t="s">
        <v>75</v>
      </c>
      <c r="B28" s="111" t="s">
        <v>1035</v>
      </c>
      <c r="C28" s="198"/>
      <c r="D28" s="198"/>
      <c r="E28" s="198"/>
      <c r="F28" s="189"/>
      <c r="G28" s="189"/>
    </row>
    <row r="29" spans="1:7" ht="28.5" customHeight="1" thickBot="1" x14ac:dyDescent="0.4">
      <c r="A29" s="111" t="s">
        <v>27</v>
      </c>
      <c r="B29" s="111" t="s">
        <v>1036</v>
      </c>
      <c r="C29" s="198" t="s">
        <v>12</v>
      </c>
      <c r="D29" s="198" t="s">
        <v>1037</v>
      </c>
      <c r="E29" s="198"/>
      <c r="F29" s="188"/>
      <c r="G29" s="188"/>
    </row>
    <row r="30" spans="1:7" ht="15" thickBot="1" x14ac:dyDescent="0.4">
      <c r="A30" s="111" t="s">
        <v>30</v>
      </c>
      <c r="B30" s="111" t="s">
        <v>1038</v>
      </c>
      <c r="C30" s="198"/>
      <c r="D30" s="198"/>
      <c r="E30" s="198"/>
      <c r="F30" s="189"/>
      <c r="G30" s="189"/>
    </row>
    <row r="31" spans="1:7" ht="15" thickBot="1" x14ac:dyDescent="0.4">
      <c r="A31" s="111" t="s">
        <v>163</v>
      </c>
      <c r="B31" s="111" t="s">
        <v>1039</v>
      </c>
      <c r="C31" s="198" t="s">
        <v>12</v>
      </c>
      <c r="D31" s="198" t="s">
        <v>424</v>
      </c>
      <c r="E31" s="198"/>
      <c r="F31" s="188"/>
      <c r="G31" s="188"/>
    </row>
    <row r="32" spans="1:7" ht="29.5" thickBot="1" x14ac:dyDescent="0.4">
      <c r="A32" s="111" t="s">
        <v>165</v>
      </c>
      <c r="B32" s="111" t="s">
        <v>1040</v>
      </c>
      <c r="C32" s="198"/>
      <c r="D32" s="198"/>
      <c r="E32" s="198"/>
      <c r="F32" s="189"/>
      <c r="G32" s="189"/>
    </row>
    <row r="33" spans="1:7" ht="15" customHeight="1" thickBot="1" x14ac:dyDescent="0.4">
      <c r="A33" s="159" t="s">
        <v>1043</v>
      </c>
      <c r="B33" s="160"/>
      <c r="C33" s="160"/>
      <c r="D33" s="160"/>
      <c r="E33" s="160"/>
      <c r="F33" s="160"/>
      <c r="G33" s="161"/>
    </row>
    <row r="34" spans="1:7" ht="15" thickBot="1" x14ac:dyDescent="0.4">
      <c r="A34" s="104" t="s">
        <v>0</v>
      </c>
      <c r="B34" s="104" t="s">
        <v>1</v>
      </c>
      <c r="C34" s="104" t="s">
        <v>2</v>
      </c>
      <c r="D34" s="104" t="s">
        <v>3</v>
      </c>
      <c r="E34" s="104" t="s">
        <v>4</v>
      </c>
      <c r="F34" s="45" t="s">
        <v>1289</v>
      </c>
      <c r="G34" s="45" t="s">
        <v>1290</v>
      </c>
    </row>
    <row r="35" spans="1:7" ht="15" thickBot="1" x14ac:dyDescent="0.4">
      <c r="A35" s="112" t="s">
        <v>5</v>
      </c>
      <c r="B35" s="60">
        <v>84.87</v>
      </c>
      <c r="C35" s="111" t="s">
        <v>12</v>
      </c>
      <c r="D35" s="111" t="s">
        <v>359</v>
      </c>
      <c r="E35" s="111"/>
      <c r="F35" s="115"/>
      <c r="G35" s="115"/>
    </row>
    <row r="36" spans="1:7" ht="28.5" customHeight="1" thickBot="1" x14ac:dyDescent="0.4">
      <c r="A36" s="197" t="s">
        <v>10</v>
      </c>
      <c r="B36" s="197" t="s">
        <v>1044</v>
      </c>
      <c r="C36" s="198" t="s">
        <v>12</v>
      </c>
      <c r="D36" s="198" t="s">
        <v>1045</v>
      </c>
      <c r="E36" s="198"/>
      <c r="F36" s="186"/>
      <c r="G36" s="188"/>
    </row>
    <row r="37" spans="1:7" ht="15" thickBot="1" x14ac:dyDescent="0.4">
      <c r="A37" s="197"/>
      <c r="B37" s="197"/>
      <c r="C37" s="198"/>
      <c r="D37" s="198"/>
      <c r="E37" s="198"/>
      <c r="F37" s="187"/>
      <c r="G37" s="189"/>
    </row>
    <row r="38" spans="1:7" ht="15" thickBot="1" x14ac:dyDescent="0.4">
      <c r="A38" s="112" t="s">
        <v>1046</v>
      </c>
      <c r="B38" s="112" t="s">
        <v>1047</v>
      </c>
      <c r="C38" s="111" t="s">
        <v>12</v>
      </c>
      <c r="D38" s="111" t="s">
        <v>359</v>
      </c>
      <c r="E38" s="111"/>
      <c r="F38" s="115"/>
      <c r="G38" s="115"/>
    </row>
    <row r="39" spans="1:7" ht="15" thickBot="1" x14ac:dyDescent="0.4">
      <c r="A39" s="112">
        <v>3</v>
      </c>
      <c r="B39" s="79">
        <v>51</v>
      </c>
      <c r="C39" s="111" t="s">
        <v>12</v>
      </c>
      <c r="D39" s="111" t="s">
        <v>1048</v>
      </c>
      <c r="E39" s="111"/>
      <c r="F39" s="115"/>
      <c r="G39" s="115"/>
    </row>
    <row r="40" spans="1:7" ht="15" thickBot="1" x14ac:dyDescent="0.4">
      <c r="A40" s="112">
        <v>4</v>
      </c>
      <c r="B40" s="79">
        <v>25</v>
      </c>
      <c r="C40" s="111" t="s">
        <v>12</v>
      </c>
      <c r="D40" s="111" t="s">
        <v>1049</v>
      </c>
      <c r="E40" s="111"/>
      <c r="F40" s="115"/>
      <c r="G40" s="115"/>
    </row>
    <row r="41" spans="1:7" ht="15" thickBot="1" x14ac:dyDescent="0.4">
      <c r="A41" s="112">
        <v>5</v>
      </c>
      <c r="B41" s="79">
        <v>539</v>
      </c>
      <c r="C41" s="111" t="s">
        <v>12</v>
      </c>
      <c r="D41" s="111" t="s">
        <v>1050</v>
      </c>
      <c r="E41" s="111"/>
      <c r="F41" s="115"/>
      <c r="G41" s="115"/>
    </row>
    <row r="42" spans="1:7" ht="15" thickBot="1" x14ac:dyDescent="0.4">
      <c r="A42" s="112" t="s">
        <v>1051</v>
      </c>
      <c r="B42" s="112" t="s">
        <v>1047</v>
      </c>
      <c r="C42" s="111" t="s">
        <v>12</v>
      </c>
      <c r="D42" s="111" t="s">
        <v>1052</v>
      </c>
      <c r="E42" s="111"/>
      <c r="F42" s="115"/>
      <c r="G42" s="115"/>
    </row>
    <row r="43" spans="1:7" ht="15" thickBot="1" x14ac:dyDescent="0.4">
      <c r="A43" s="112">
        <v>7</v>
      </c>
      <c r="B43" s="112" t="s">
        <v>1053</v>
      </c>
      <c r="C43" s="111" t="s">
        <v>7</v>
      </c>
      <c r="D43" s="111" t="s">
        <v>1054</v>
      </c>
      <c r="E43" s="111" t="s">
        <v>1055</v>
      </c>
      <c r="F43" s="115"/>
      <c r="G43" s="115"/>
    </row>
    <row r="44" spans="1:7" ht="15" thickBot="1" x14ac:dyDescent="0.4">
      <c r="A44" s="197" t="s">
        <v>1056</v>
      </c>
      <c r="B44" s="197" t="s">
        <v>1057</v>
      </c>
      <c r="C44" s="198" t="s">
        <v>12</v>
      </c>
      <c r="D44" s="198" t="s">
        <v>1058</v>
      </c>
      <c r="E44" s="198"/>
      <c r="F44" s="186"/>
      <c r="G44" s="188"/>
    </row>
    <row r="45" spans="1:7" ht="15" thickBot="1" x14ac:dyDescent="0.4">
      <c r="A45" s="197"/>
      <c r="B45" s="197"/>
      <c r="C45" s="198"/>
      <c r="D45" s="198"/>
      <c r="E45" s="198"/>
      <c r="F45" s="187"/>
      <c r="G45" s="189"/>
    </row>
    <row r="46" spans="1:7" ht="15" thickBot="1" x14ac:dyDescent="0.4">
      <c r="A46" s="197" t="s">
        <v>1059</v>
      </c>
      <c r="B46" s="197" t="s">
        <v>1060</v>
      </c>
      <c r="C46" s="198" t="s">
        <v>12</v>
      </c>
      <c r="D46" s="198" t="s">
        <v>1061</v>
      </c>
      <c r="E46" s="198"/>
      <c r="F46" s="186"/>
      <c r="G46" s="188"/>
    </row>
    <row r="47" spans="1:7" ht="15" thickBot="1" x14ac:dyDescent="0.4">
      <c r="A47" s="197"/>
      <c r="B47" s="197"/>
      <c r="C47" s="198"/>
      <c r="D47" s="198"/>
      <c r="E47" s="198"/>
      <c r="F47" s="187"/>
      <c r="G47" s="189"/>
    </row>
    <row r="48" spans="1:7" ht="15" thickBot="1" x14ac:dyDescent="0.4">
      <c r="A48" s="197" t="s">
        <v>1062</v>
      </c>
      <c r="B48" s="197" t="s">
        <v>1063</v>
      </c>
      <c r="C48" s="198" t="s">
        <v>12</v>
      </c>
      <c r="D48" s="198" t="s">
        <v>1064</v>
      </c>
      <c r="E48" s="198"/>
      <c r="F48" s="186"/>
      <c r="G48" s="188"/>
    </row>
    <row r="49" spans="1:7" ht="15" thickBot="1" x14ac:dyDescent="0.4">
      <c r="A49" s="197"/>
      <c r="B49" s="197"/>
      <c r="C49" s="198"/>
      <c r="D49" s="198"/>
      <c r="E49" s="198"/>
      <c r="F49" s="187"/>
      <c r="G49" s="189"/>
    </row>
    <row r="50" spans="1:7" ht="15" customHeight="1" thickBot="1" x14ac:dyDescent="0.4">
      <c r="A50" s="159" t="s">
        <v>1065</v>
      </c>
      <c r="B50" s="160"/>
      <c r="C50" s="160"/>
      <c r="D50" s="160"/>
      <c r="E50" s="160"/>
      <c r="F50" s="160"/>
      <c r="G50" s="161"/>
    </row>
    <row r="51" spans="1:7" ht="15" thickBot="1" x14ac:dyDescent="0.4">
      <c r="A51" s="104" t="s">
        <v>0</v>
      </c>
      <c r="B51" s="104" t="s">
        <v>1</v>
      </c>
      <c r="C51" s="104" t="s">
        <v>2</v>
      </c>
      <c r="D51" s="104" t="s">
        <v>3</v>
      </c>
      <c r="E51" s="104" t="s">
        <v>4</v>
      </c>
      <c r="F51" s="45" t="s">
        <v>1289</v>
      </c>
      <c r="G51" s="45" t="s">
        <v>1290</v>
      </c>
    </row>
    <row r="52" spans="1:7" ht="15" thickBot="1" x14ac:dyDescent="0.4">
      <c r="A52" s="111" t="s">
        <v>1066</v>
      </c>
      <c r="B52" s="111" t="s">
        <v>1047</v>
      </c>
      <c r="C52" s="111" t="s">
        <v>12</v>
      </c>
      <c r="D52" s="111" t="s">
        <v>1067</v>
      </c>
      <c r="E52" s="111"/>
      <c r="F52" s="50"/>
      <c r="G52" s="50"/>
    </row>
    <row r="53" spans="1:7" ht="29.5" thickBot="1" x14ac:dyDescent="0.4">
      <c r="A53" s="112">
        <v>2</v>
      </c>
      <c r="B53" s="111" t="s">
        <v>1068</v>
      </c>
      <c r="C53" s="111" t="s">
        <v>7</v>
      </c>
      <c r="D53" s="111" t="s">
        <v>1069</v>
      </c>
      <c r="E53" s="111" t="s">
        <v>1070</v>
      </c>
      <c r="F53" s="115"/>
      <c r="G53" s="115"/>
    </row>
    <row r="54" spans="1:7" ht="15" thickBot="1" x14ac:dyDescent="0.4">
      <c r="A54" s="112">
        <v>3</v>
      </c>
      <c r="B54" s="111" t="s">
        <v>1071</v>
      </c>
      <c r="C54" s="111" t="s">
        <v>12</v>
      </c>
      <c r="D54" s="111" t="s">
        <v>1072</v>
      </c>
      <c r="E54" s="111"/>
      <c r="F54" s="115"/>
      <c r="G54" s="115"/>
    </row>
    <row r="55" spans="1:7" ht="15" customHeight="1" thickBot="1" x14ac:dyDescent="0.4">
      <c r="A55" s="159" t="s">
        <v>1073</v>
      </c>
      <c r="B55" s="160"/>
      <c r="C55" s="160"/>
      <c r="D55" s="160"/>
      <c r="E55" s="160"/>
      <c r="F55" s="160"/>
      <c r="G55" s="161"/>
    </row>
    <row r="56" spans="1:7" ht="15" thickBot="1" x14ac:dyDescent="0.4">
      <c r="A56" s="104" t="s">
        <v>0</v>
      </c>
      <c r="B56" s="104" t="s">
        <v>1</v>
      </c>
      <c r="C56" s="104" t="s">
        <v>2</v>
      </c>
      <c r="D56" s="104" t="s">
        <v>3</v>
      </c>
      <c r="E56" s="104" t="s">
        <v>4</v>
      </c>
      <c r="F56" s="45" t="s">
        <v>1289</v>
      </c>
      <c r="G56" s="45" t="s">
        <v>1290</v>
      </c>
    </row>
    <row r="57" spans="1:7" ht="15" thickBot="1" x14ac:dyDescent="0.4">
      <c r="A57" s="112" t="s">
        <v>5</v>
      </c>
      <c r="B57" s="112">
        <v>100</v>
      </c>
      <c r="C57" s="111" t="s">
        <v>12</v>
      </c>
      <c r="D57" s="111" t="s">
        <v>1074</v>
      </c>
      <c r="E57" s="104"/>
      <c r="F57" s="115"/>
      <c r="G57" s="115"/>
    </row>
    <row r="58" spans="1:7" ht="15" thickBot="1" x14ac:dyDescent="0.4">
      <c r="A58" s="112" t="s">
        <v>10</v>
      </c>
      <c r="B58" s="112">
        <v>500</v>
      </c>
      <c r="C58" s="111" t="s">
        <v>12</v>
      </c>
      <c r="D58" s="111" t="s">
        <v>1074</v>
      </c>
      <c r="E58" s="104"/>
      <c r="F58" s="115"/>
      <c r="G58" s="115"/>
    </row>
    <row r="59" spans="1:7" ht="15" thickBot="1" x14ac:dyDescent="0.4">
      <c r="A59" s="112" t="s">
        <v>60</v>
      </c>
      <c r="B59" s="112">
        <v>925</v>
      </c>
      <c r="C59" s="111" t="s">
        <v>12</v>
      </c>
      <c r="D59" s="111" t="s">
        <v>1075</v>
      </c>
      <c r="E59" s="104"/>
      <c r="F59" s="115"/>
      <c r="G59" s="115"/>
    </row>
    <row r="60" spans="1:7" ht="15" thickBot="1" x14ac:dyDescent="0.4">
      <c r="A60" s="112" t="s">
        <v>14</v>
      </c>
      <c r="B60" s="112">
        <v>30.48</v>
      </c>
      <c r="C60" s="111" t="s">
        <v>12</v>
      </c>
      <c r="D60" s="111" t="s">
        <v>1075</v>
      </c>
      <c r="E60" s="104"/>
      <c r="F60" s="115"/>
      <c r="G60" s="115"/>
    </row>
    <row r="61" spans="1:7" ht="15" thickBot="1" x14ac:dyDescent="0.4">
      <c r="A61" s="112" t="s">
        <v>64</v>
      </c>
      <c r="B61" s="112">
        <v>46.45</v>
      </c>
      <c r="C61" s="111" t="s">
        <v>12</v>
      </c>
      <c r="D61" s="111" t="s">
        <v>1075</v>
      </c>
      <c r="E61" s="104"/>
      <c r="F61" s="115"/>
      <c r="G61" s="115"/>
    </row>
    <row r="62" spans="1:7" ht="29.5" thickBot="1" x14ac:dyDescent="0.4">
      <c r="A62" s="112" t="s">
        <v>68</v>
      </c>
      <c r="B62" s="112">
        <v>86.87</v>
      </c>
      <c r="C62" s="111" t="s">
        <v>7</v>
      </c>
      <c r="D62" s="111" t="s">
        <v>1076</v>
      </c>
      <c r="E62" s="111" t="s">
        <v>1077</v>
      </c>
      <c r="F62" s="115"/>
      <c r="G62" s="115"/>
    </row>
    <row r="63" spans="1:7" ht="15" thickBot="1" x14ac:dyDescent="0.4">
      <c r="A63" s="112">
        <v>3</v>
      </c>
      <c r="B63" s="112">
        <v>72</v>
      </c>
      <c r="C63" s="111" t="s">
        <v>12</v>
      </c>
      <c r="D63" s="111" t="s">
        <v>1078</v>
      </c>
      <c r="E63" s="104"/>
      <c r="F63" s="115"/>
      <c r="G63" s="115"/>
    </row>
    <row r="64" spans="1:7" ht="15" customHeight="1" thickBot="1" x14ac:dyDescent="0.4">
      <c r="A64" s="159" t="s">
        <v>1079</v>
      </c>
      <c r="B64" s="160"/>
      <c r="C64" s="160"/>
      <c r="D64" s="160"/>
      <c r="E64" s="160"/>
      <c r="F64" s="160"/>
      <c r="G64" s="161"/>
    </row>
    <row r="65" spans="1:7" ht="15" thickBot="1" x14ac:dyDescent="0.4">
      <c r="A65" s="104" t="s">
        <v>0</v>
      </c>
      <c r="B65" s="104" t="s">
        <v>1</v>
      </c>
      <c r="C65" s="104" t="s">
        <v>2</v>
      </c>
      <c r="D65" s="104" t="s">
        <v>3</v>
      </c>
      <c r="E65" s="104" t="s">
        <v>4</v>
      </c>
      <c r="F65" s="45" t="s">
        <v>1289</v>
      </c>
      <c r="G65" s="45" t="s">
        <v>1290</v>
      </c>
    </row>
    <row r="66" spans="1:7" ht="15" thickBot="1" x14ac:dyDescent="0.4">
      <c r="A66" s="112">
        <v>1</v>
      </c>
      <c r="B66" s="112">
        <v>336</v>
      </c>
      <c r="C66" s="111" t="s">
        <v>12</v>
      </c>
      <c r="D66" s="111"/>
      <c r="E66" s="104"/>
      <c r="F66" s="115"/>
      <c r="G66" s="115"/>
    </row>
    <row r="67" spans="1:7" ht="15" thickBot="1" x14ac:dyDescent="0.4">
      <c r="A67" s="112">
        <v>2</v>
      </c>
      <c r="B67" s="112">
        <v>638.4</v>
      </c>
      <c r="C67" s="111" t="s">
        <v>12</v>
      </c>
      <c r="D67" s="111"/>
      <c r="E67" s="104"/>
      <c r="F67" s="115"/>
      <c r="G67" s="115"/>
    </row>
    <row r="68" spans="1:7" ht="15" thickBot="1" x14ac:dyDescent="0.4">
      <c r="A68" s="112">
        <v>3</v>
      </c>
      <c r="B68" s="112">
        <v>31.22</v>
      </c>
      <c r="C68" s="111" t="s">
        <v>12</v>
      </c>
      <c r="D68" s="111"/>
      <c r="E68" s="104"/>
      <c r="F68" s="115"/>
      <c r="G68" s="115"/>
    </row>
    <row r="69" spans="1:7" ht="15" customHeight="1" thickBot="1" x14ac:dyDescent="0.4">
      <c r="A69" s="159" t="s">
        <v>1080</v>
      </c>
      <c r="B69" s="160"/>
      <c r="C69" s="160"/>
      <c r="D69" s="160"/>
      <c r="E69" s="160"/>
      <c r="F69" s="160"/>
      <c r="G69" s="161"/>
    </row>
    <row r="70" spans="1:7" ht="15" thickBot="1" x14ac:dyDescent="0.4">
      <c r="A70" s="104" t="s">
        <v>0</v>
      </c>
      <c r="B70" s="104" t="s">
        <v>1</v>
      </c>
      <c r="C70" s="104" t="s">
        <v>2</v>
      </c>
      <c r="D70" s="104" t="s">
        <v>3</v>
      </c>
      <c r="E70" s="104" t="s">
        <v>4</v>
      </c>
      <c r="F70" s="45" t="s">
        <v>1289</v>
      </c>
      <c r="G70" s="45" t="s">
        <v>1290</v>
      </c>
    </row>
    <row r="71" spans="1:7" ht="15" thickBot="1" x14ac:dyDescent="0.4">
      <c r="A71" s="112">
        <v>1</v>
      </c>
      <c r="B71" s="80">
        <v>152100</v>
      </c>
      <c r="C71" s="112" t="s">
        <v>12</v>
      </c>
      <c r="D71" s="112" t="s">
        <v>1081</v>
      </c>
      <c r="E71" s="113"/>
      <c r="F71" s="115"/>
      <c r="G71" s="115"/>
    </row>
    <row r="72" spans="1:7" ht="29.5" thickBot="1" x14ac:dyDescent="0.4">
      <c r="A72" s="112">
        <v>2</v>
      </c>
      <c r="B72" s="81">
        <v>0.82179999999999997</v>
      </c>
      <c r="C72" s="112" t="s">
        <v>7</v>
      </c>
      <c r="D72" s="112" t="s">
        <v>1082</v>
      </c>
      <c r="E72" s="112" t="s">
        <v>1083</v>
      </c>
      <c r="F72" s="115"/>
      <c r="G72" s="115"/>
    </row>
    <row r="73" spans="1:7" ht="15" thickBot="1" x14ac:dyDescent="0.4">
      <c r="A73" s="112">
        <v>3</v>
      </c>
      <c r="B73" s="80">
        <v>131300</v>
      </c>
      <c r="C73" s="112" t="s">
        <v>12</v>
      </c>
      <c r="D73" s="112" t="s">
        <v>1081</v>
      </c>
      <c r="E73" s="113"/>
      <c r="F73" s="115"/>
      <c r="G73" s="115"/>
    </row>
    <row r="74" spans="1:7" ht="29.5" thickBot="1" x14ac:dyDescent="0.4">
      <c r="A74" s="112">
        <v>4</v>
      </c>
      <c r="B74" s="81">
        <v>0.86060000000000003</v>
      </c>
      <c r="C74" s="112" t="s">
        <v>7</v>
      </c>
      <c r="D74" s="112" t="s">
        <v>1082</v>
      </c>
      <c r="E74" s="112" t="s">
        <v>1084</v>
      </c>
      <c r="F74" s="115"/>
      <c r="G74" s="115"/>
    </row>
    <row r="75" spans="1:7" ht="15" thickBot="1" x14ac:dyDescent="0.4">
      <c r="A75" s="112" t="s">
        <v>163</v>
      </c>
      <c r="B75" s="112" t="s">
        <v>1085</v>
      </c>
      <c r="C75" s="112" t="s">
        <v>12</v>
      </c>
      <c r="D75" s="112" t="s">
        <v>1086</v>
      </c>
      <c r="E75" s="113"/>
      <c r="F75" s="115"/>
      <c r="G75" s="115"/>
    </row>
    <row r="76" spans="1:7" ht="15" thickBot="1" x14ac:dyDescent="0.4">
      <c r="A76" s="112" t="s">
        <v>165</v>
      </c>
      <c r="B76" s="79">
        <v>20800</v>
      </c>
      <c r="C76" s="112" t="s">
        <v>12</v>
      </c>
      <c r="D76" s="112" t="s">
        <v>424</v>
      </c>
      <c r="E76" s="113"/>
      <c r="F76" s="115"/>
      <c r="G76" s="115"/>
    </row>
    <row r="77" spans="1:7" ht="15" customHeight="1" thickBot="1" x14ac:dyDescent="0.4">
      <c r="A77" s="159" t="s">
        <v>1087</v>
      </c>
      <c r="B77" s="160"/>
      <c r="C77" s="160"/>
      <c r="D77" s="160"/>
      <c r="E77" s="160"/>
      <c r="F77" s="160"/>
      <c r="G77" s="161"/>
    </row>
    <row r="78" spans="1:7" ht="15" thickBot="1" x14ac:dyDescent="0.4">
      <c r="A78" s="113" t="s">
        <v>0</v>
      </c>
      <c r="B78" s="113" t="s">
        <v>1</v>
      </c>
      <c r="C78" s="113" t="s">
        <v>2</v>
      </c>
      <c r="D78" s="113" t="s">
        <v>3</v>
      </c>
      <c r="E78" s="113" t="s">
        <v>4</v>
      </c>
      <c r="F78" s="45" t="s">
        <v>1289</v>
      </c>
      <c r="G78" s="45" t="s">
        <v>1290</v>
      </c>
    </row>
    <row r="79" spans="1:7" ht="15" thickBot="1" x14ac:dyDescent="0.4">
      <c r="A79" s="112" t="s">
        <v>5</v>
      </c>
      <c r="B79" s="112">
        <v>-3.5</v>
      </c>
      <c r="C79" s="112" t="s">
        <v>12</v>
      </c>
      <c r="D79" s="112"/>
      <c r="E79" s="113"/>
      <c r="F79" s="115"/>
      <c r="G79" s="115"/>
    </row>
    <row r="80" spans="1:7" ht="15" thickBot="1" x14ac:dyDescent="0.4">
      <c r="A80" s="112" t="s">
        <v>10</v>
      </c>
      <c r="B80" s="112">
        <v>-19.399999999999999</v>
      </c>
      <c r="C80" s="112" t="s">
        <v>12</v>
      </c>
      <c r="D80" s="112"/>
      <c r="E80" s="113"/>
      <c r="F80" s="115"/>
      <c r="G80" s="115"/>
    </row>
    <row r="81" spans="1:7" ht="15" thickBot="1" x14ac:dyDescent="0.4">
      <c r="A81" s="112" t="s">
        <v>60</v>
      </c>
      <c r="B81" s="112">
        <v>-40.9</v>
      </c>
      <c r="C81" s="112" t="s">
        <v>12</v>
      </c>
      <c r="D81" s="112"/>
      <c r="E81" s="113"/>
      <c r="F81" s="115"/>
      <c r="G81" s="115"/>
    </row>
    <row r="82" spans="1:7" ht="29.5" thickBot="1" x14ac:dyDescent="0.4">
      <c r="A82" s="112" t="s">
        <v>416</v>
      </c>
      <c r="B82" s="112">
        <v>102.2</v>
      </c>
      <c r="C82" s="112" t="s">
        <v>12</v>
      </c>
      <c r="D82" s="112" t="s">
        <v>1088</v>
      </c>
      <c r="E82" s="113"/>
      <c r="F82" s="115"/>
      <c r="G82" s="115"/>
    </row>
    <row r="83" spans="1:7" ht="73" thickBot="1" x14ac:dyDescent="0.4">
      <c r="A83" s="112" t="s">
        <v>470</v>
      </c>
      <c r="B83" s="112">
        <v>-0.22</v>
      </c>
      <c r="C83" s="112" t="s">
        <v>7</v>
      </c>
      <c r="D83" s="112" t="s">
        <v>1089</v>
      </c>
      <c r="E83" s="112" t="s">
        <v>1090</v>
      </c>
      <c r="F83" s="115"/>
      <c r="G83" s="115"/>
    </row>
    <row r="84" spans="1:7" ht="15" thickBot="1" x14ac:dyDescent="0.4">
      <c r="A84" s="112" t="s">
        <v>484</v>
      </c>
      <c r="B84" s="112">
        <v>-2.1</v>
      </c>
      <c r="C84" s="112" t="s">
        <v>12</v>
      </c>
      <c r="D84" s="112"/>
      <c r="E84" s="113"/>
      <c r="F84" s="115"/>
      <c r="G84" s="115"/>
    </row>
    <row r="85" spans="1:7" ht="15" thickBot="1" x14ac:dyDescent="0.4">
      <c r="A85" s="112" t="s">
        <v>487</v>
      </c>
      <c r="B85" s="80">
        <v>131300</v>
      </c>
      <c r="C85" s="112" t="s">
        <v>12</v>
      </c>
      <c r="D85" s="112"/>
      <c r="E85" s="113"/>
      <c r="F85" s="115"/>
      <c r="G85" s="115"/>
    </row>
    <row r="86" spans="1:7" ht="15" customHeight="1" thickBot="1" x14ac:dyDescent="0.4">
      <c r="A86" s="159" t="s">
        <v>1091</v>
      </c>
      <c r="B86" s="160"/>
      <c r="C86" s="160"/>
      <c r="D86" s="160"/>
      <c r="E86" s="160"/>
      <c r="F86" s="160"/>
      <c r="G86" s="161"/>
    </row>
    <row r="87" spans="1:7" ht="15" thickBot="1" x14ac:dyDescent="0.4">
      <c r="A87" s="113" t="s">
        <v>0</v>
      </c>
      <c r="B87" s="113" t="s">
        <v>1</v>
      </c>
      <c r="C87" s="113" t="s">
        <v>2</v>
      </c>
      <c r="D87" s="113" t="s">
        <v>3</v>
      </c>
      <c r="E87" s="113" t="s">
        <v>4</v>
      </c>
      <c r="F87" s="45" t="s">
        <v>1289</v>
      </c>
      <c r="G87" s="45" t="s">
        <v>1290</v>
      </c>
    </row>
    <row r="88" spans="1:7" ht="44" thickBot="1" x14ac:dyDescent="0.4">
      <c r="A88" s="112" t="s">
        <v>5</v>
      </c>
      <c r="B88" s="112" t="s">
        <v>1092</v>
      </c>
      <c r="C88" s="112" t="s">
        <v>12</v>
      </c>
      <c r="D88" s="112" t="s">
        <v>1093</v>
      </c>
      <c r="E88" s="113"/>
      <c r="F88" s="115"/>
      <c r="G88" s="115"/>
    </row>
    <row r="89" spans="1:7" ht="15" thickBot="1" x14ac:dyDescent="0.4">
      <c r="A89" s="112" t="s">
        <v>10</v>
      </c>
      <c r="B89" s="112" t="s">
        <v>1094</v>
      </c>
      <c r="C89" s="112" t="s">
        <v>12</v>
      </c>
      <c r="D89" s="112" t="s">
        <v>1095</v>
      </c>
      <c r="E89" s="113"/>
      <c r="F89" s="115"/>
      <c r="G89" s="115"/>
    </row>
    <row r="90" spans="1:7" ht="15" thickBot="1" x14ac:dyDescent="0.4">
      <c r="A90" s="112" t="s">
        <v>14</v>
      </c>
      <c r="B90" s="112" t="s">
        <v>1096</v>
      </c>
      <c r="C90" s="112" t="s">
        <v>12</v>
      </c>
      <c r="D90" s="112" t="s">
        <v>1095</v>
      </c>
      <c r="E90" s="113"/>
      <c r="F90" s="115"/>
      <c r="G90" s="115"/>
    </row>
    <row r="91" spans="1:7" ht="15" thickBot="1" x14ac:dyDescent="0.4">
      <c r="A91" s="112" t="s">
        <v>64</v>
      </c>
      <c r="B91" s="112" t="s">
        <v>1097</v>
      </c>
      <c r="C91" s="112" t="s">
        <v>12</v>
      </c>
      <c r="D91" s="112" t="s">
        <v>1095</v>
      </c>
      <c r="E91" s="113"/>
      <c r="F91" s="115"/>
      <c r="G91" s="115"/>
    </row>
    <row r="92" spans="1:7" ht="73" thickBot="1" x14ac:dyDescent="0.4">
      <c r="A92" s="112" t="s">
        <v>68</v>
      </c>
      <c r="B92" s="112" t="s">
        <v>1098</v>
      </c>
      <c r="C92" s="112" t="s">
        <v>7</v>
      </c>
      <c r="D92" s="112" t="s">
        <v>1099</v>
      </c>
      <c r="E92" s="112" t="s">
        <v>1100</v>
      </c>
      <c r="F92" s="115"/>
      <c r="G92" s="115"/>
    </row>
    <row r="93" spans="1:7" ht="15" thickBot="1" x14ac:dyDescent="0.4">
      <c r="A93" s="112" t="s">
        <v>71</v>
      </c>
      <c r="B93" s="112" t="s">
        <v>1101</v>
      </c>
      <c r="C93" s="112" t="s">
        <v>12</v>
      </c>
      <c r="D93" s="112" t="s">
        <v>13</v>
      </c>
      <c r="E93" s="113"/>
      <c r="F93" s="115"/>
      <c r="G93" s="115"/>
    </row>
    <row r="94" spans="1:7" ht="15" thickBot="1" x14ac:dyDescent="0.4">
      <c r="A94" s="112" t="s">
        <v>75</v>
      </c>
      <c r="B94" s="112" t="s">
        <v>1102</v>
      </c>
      <c r="C94" s="112" t="s">
        <v>12</v>
      </c>
      <c r="D94" s="112" t="s">
        <v>13</v>
      </c>
      <c r="E94" s="113"/>
      <c r="F94" s="115"/>
      <c r="G94" s="115"/>
    </row>
    <row r="95" spans="1:7" ht="15" thickBot="1" x14ac:dyDescent="0.4">
      <c r="A95" s="112" t="s">
        <v>79</v>
      </c>
      <c r="B95" s="112" t="s">
        <v>1103</v>
      </c>
      <c r="C95" s="112" t="s">
        <v>12</v>
      </c>
      <c r="D95" s="112" t="s">
        <v>13</v>
      </c>
      <c r="E95" s="113"/>
      <c r="F95" s="115"/>
      <c r="G95" s="115"/>
    </row>
    <row r="96" spans="1:7" ht="29.5" thickBot="1" x14ac:dyDescent="0.4">
      <c r="A96" s="112" t="s">
        <v>27</v>
      </c>
      <c r="B96" s="112" t="s">
        <v>1104</v>
      </c>
      <c r="C96" s="112" t="s">
        <v>12</v>
      </c>
      <c r="D96" s="112" t="s">
        <v>1105</v>
      </c>
      <c r="E96" s="113"/>
      <c r="F96" s="115"/>
      <c r="G96" s="115"/>
    </row>
    <row r="97" spans="1:7" ht="29.5" thickBot="1" x14ac:dyDescent="0.4">
      <c r="A97" s="112" t="s">
        <v>30</v>
      </c>
      <c r="B97" s="112" t="s">
        <v>1106</v>
      </c>
      <c r="C97" s="112" t="s">
        <v>12</v>
      </c>
      <c r="D97" s="139" t="s">
        <v>1105</v>
      </c>
      <c r="E97" s="113"/>
      <c r="F97" s="115"/>
      <c r="G97" s="115"/>
    </row>
    <row r="98" spans="1:7" ht="29.5" thickBot="1" x14ac:dyDescent="0.4">
      <c r="A98" s="112" t="s">
        <v>163</v>
      </c>
      <c r="B98" s="112" t="s">
        <v>1107</v>
      </c>
      <c r="C98" s="112" t="s">
        <v>12</v>
      </c>
      <c r="D98" s="112" t="s">
        <v>13</v>
      </c>
      <c r="E98" s="113"/>
      <c r="F98" s="143"/>
      <c r="G98" s="143"/>
    </row>
    <row r="99" spans="1:7" ht="15" thickBot="1" x14ac:dyDescent="0.4">
      <c r="A99" s="112" t="s">
        <v>165</v>
      </c>
      <c r="B99" s="112" t="s">
        <v>1108</v>
      </c>
      <c r="C99" s="112" t="s">
        <v>12</v>
      </c>
      <c r="D99" s="112" t="s">
        <v>1109</v>
      </c>
      <c r="E99" s="113"/>
      <c r="F99" s="115"/>
      <c r="G99" s="115"/>
    </row>
    <row r="101" spans="1:7" x14ac:dyDescent="0.35">
      <c r="E101" s="140" t="s">
        <v>1311</v>
      </c>
      <c r="F101" s="140">
        <f>COUNTA(F4:F13,F16:F20,F23:F32,F35:F49,F52:F54,F57:F63,F66:F68,F71:F76,F79:F85,F88:F99)</f>
        <v>0</v>
      </c>
    </row>
    <row r="102" spans="1:7" x14ac:dyDescent="0.35">
      <c r="E102" s="140" t="s">
        <v>1312</v>
      </c>
      <c r="F102" s="140">
        <f>69-F101</f>
        <v>69</v>
      </c>
    </row>
    <row r="103" spans="1:7" x14ac:dyDescent="0.35">
      <c r="E103" s="140" t="s">
        <v>1321</v>
      </c>
      <c r="F103" s="88">
        <f>(F102/69)*100</f>
        <v>100</v>
      </c>
    </row>
  </sheetData>
  <sheetProtection algorithmName="SHA-512" hashValue="qHCgryAFeqsT+2jAdaHOu5/KsACZsfiAjsZpp7UQ37IYL3EuRE+oYyK4slYwVbrS3EcUixYpZ+iOrpgHta8XZw==" saltValue="drz/XONY72ntwNl8OmAWng==" spinCount="100000" sheet="1" objects="1" scenarios="1" selectLockedCells="1"/>
  <mergeCells count="64">
    <mergeCell ref="C23:C24"/>
    <mergeCell ref="D23:D24"/>
    <mergeCell ref="E23:E24"/>
    <mergeCell ref="A1:G1"/>
    <mergeCell ref="A2:G2"/>
    <mergeCell ref="A14:G14"/>
    <mergeCell ref="A21:G21"/>
    <mergeCell ref="F23:F24"/>
    <mergeCell ref="G23:G24"/>
    <mergeCell ref="C25:C26"/>
    <mergeCell ref="D25:D26"/>
    <mergeCell ref="E25:E26"/>
    <mergeCell ref="C27:C28"/>
    <mergeCell ref="D27:D28"/>
    <mergeCell ref="E27:E28"/>
    <mergeCell ref="C29:C30"/>
    <mergeCell ref="D29:D30"/>
    <mergeCell ref="E29:E30"/>
    <mergeCell ref="C31:C32"/>
    <mergeCell ref="D31:D32"/>
    <mergeCell ref="E31:E32"/>
    <mergeCell ref="A86:G86"/>
    <mergeCell ref="A44:A45"/>
    <mergeCell ref="B44:B45"/>
    <mergeCell ref="C44:C45"/>
    <mergeCell ref="D44:D45"/>
    <mergeCell ref="E44:E45"/>
    <mergeCell ref="A46:A47"/>
    <mergeCell ref="B46:B47"/>
    <mergeCell ref="C46:C47"/>
    <mergeCell ref="D46:D47"/>
    <mergeCell ref="E46:E47"/>
    <mergeCell ref="A48:A49"/>
    <mergeCell ref="B48:B49"/>
    <mergeCell ref="C48:C49"/>
    <mergeCell ref="D48:D49"/>
    <mergeCell ref="E48:E49"/>
    <mergeCell ref="F25:F26"/>
    <mergeCell ref="G25:G26"/>
    <mergeCell ref="F27:F28"/>
    <mergeCell ref="G27:G28"/>
    <mergeCell ref="F29:F30"/>
    <mergeCell ref="G29:G30"/>
    <mergeCell ref="F31:F32"/>
    <mergeCell ref="G31:G32"/>
    <mergeCell ref="A33:G33"/>
    <mergeCell ref="F36:F37"/>
    <mergeCell ref="G36:G37"/>
    <mergeCell ref="A36:A37"/>
    <mergeCell ref="B36:B37"/>
    <mergeCell ref="C36:C37"/>
    <mergeCell ref="D36:D37"/>
    <mergeCell ref="E36:E37"/>
    <mergeCell ref="F44:F45"/>
    <mergeCell ref="G44:G45"/>
    <mergeCell ref="F46:F47"/>
    <mergeCell ref="G46:G47"/>
    <mergeCell ref="F48:F49"/>
    <mergeCell ref="G48:G49"/>
    <mergeCell ref="A50:G50"/>
    <mergeCell ref="A55:G55"/>
    <mergeCell ref="A64:G64"/>
    <mergeCell ref="A69:G69"/>
    <mergeCell ref="A77:G77"/>
  </mergeCells>
  <conditionalFormatting sqref="F4:G13">
    <cfRule type="containsBlanks" dxfId="24" priority="10">
      <formula>LEN(TRIM(F4))=0</formula>
    </cfRule>
  </conditionalFormatting>
  <conditionalFormatting sqref="F16:G20">
    <cfRule type="containsBlanks" dxfId="23" priority="9">
      <formula>LEN(TRIM(F16))=0</formula>
    </cfRule>
  </conditionalFormatting>
  <conditionalFormatting sqref="F23:G32">
    <cfRule type="containsBlanks" dxfId="22" priority="8">
      <formula>LEN(TRIM(F23))=0</formula>
    </cfRule>
  </conditionalFormatting>
  <conditionalFormatting sqref="F35:G49">
    <cfRule type="containsBlanks" dxfId="21" priority="7">
      <formula>LEN(TRIM(F35))=0</formula>
    </cfRule>
  </conditionalFormatting>
  <conditionalFormatting sqref="F52:G54">
    <cfRule type="containsBlanks" dxfId="20" priority="6">
      <formula>LEN(TRIM(F52))=0</formula>
    </cfRule>
  </conditionalFormatting>
  <conditionalFormatting sqref="F57:G63">
    <cfRule type="containsBlanks" dxfId="19" priority="5">
      <formula>LEN(TRIM(F57))=0</formula>
    </cfRule>
  </conditionalFormatting>
  <conditionalFormatting sqref="F66:G68">
    <cfRule type="containsBlanks" dxfId="18" priority="4">
      <formula>LEN(TRIM(F66))=0</formula>
    </cfRule>
  </conditionalFormatting>
  <conditionalFormatting sqref="F71:G76">
    <cfRule type="containsBlanks" dxfId="17" priority="3">
      <formula>LEN(TRIM(F71))=0</formula>
    </cfRule>
  </conditionalFormatting>
  <conditionalFormatting sqref="F79:G85">
    <cfRule type="containsBlanks" dxfId="16" priority="2">
      <formula>LEN(TRIM(F79))=0</formula>
    </cfRule>
  </conditionalFormatting>
  <conditionalFormatting sqref="F88:G99">
    <cfRule type="containsBlanks" dxfId="15" priority="1">
      <formula>LEN(TRIM(F88))=0</formula>
    </cfRule>
  </conditionalFormatting>
  <dataValidations count="10">
    <dataValidation type="custom" allowBlank="1" showInputMessage="1" showErrorMessage="1" error="Use this cell only if the trainee's evaluation does not match the master score." sqref="F84:F85 F36:F37 F75:F76 F4:F5">
      <formula1>EXACT(F4:F5,"ND")</formula1>
    </dataValidation>
    <dataValidation type="custom" allowBlank="1" showInputMessage="1" showErrorMessage="1" error="Use this cell only if the trainee's evaluation does not match the master score." sqref="F6:F8">
      <formula1>EXACT(F6:F8,"D")</formula1>
    </dataValidation>
    <dataValidation type="custom" allowBlank="1" showInputMessage="1" showErrorMessage="1" error="Use this cell only if the trainee's evaluation does not match the master score." sqref="F9:F13 F38:F42 F57:F61 F88:F91">
      <formula1>EXACT(F9:F13,"ND")</formula1>
    </dataValidation>
    <dataValidation type="custom" allowBlank="1" showInputMessage="1" showErrorMessage="1" error="Use this cell only if the trainee's evaluation does not match the master score." sqref="F16 F35 F54 F63 F71 F73">
      <formula1>EXACT(F16,"ND")</formula1>
    </dataValidation>
    <dataValidation type="custom" allowBlank="1" showInputMessage="1" showErrorMessage="1" error="Use this cell only if the trainee's evaluation does not match the master score." sqref="F17 F43 F52:F53 F62 F72 F74 F83 F92">
      <formula1>EXACT(F17,"D")</formula1>
    </dataValidation>
    <dataValidation type="custom" allowBlank="1" showInputMessage="1" showErrorMessage="1" error="Use this cell only if the trainee's evaluation does not match the master score." sqref="F18:F20 F66:F68">
      <formula1>EXACT(F18:F20,"ND")</formula1>
    </dataValidation>
    <dataValidation type="custom" allowBlank="1" showInputMessage="1" showErrorMessage="1" error="Use this cell only if the trainee's evaluation does not match the master score." sqref="F23:F32">
      <formula1>EXACT(F23:F32,"ND")</formula1>
    </dataValidation>
    <dataValidation type="custom" allowBlank="1" showInputMessage="1" showErrorMessage="1" error="Use this cell only if the trainee's evaluation does not match the master score." sqref="F44:F49">
      <formula1>EXACT(F44:F49,"ND")</formula1>
    </dataValidation>
    <dataValidation type="custom" allowBlank="1" showInputMessage="1" showErrorMessage="1" error="Use this cell only if the trainee's evaluation does not match the master score." sqref="F79:F82">
      <formula1>EXACT(F79:F82,"ND")</formula1>
    </dataValidation>
    <dataValidation type="custom" allowBlank="1" showInputMessage="1" showErrorMessage="1" error="Use this cell only if the trainee's evaluation does not match the master score." sqref="F93:F99">
      <formula1>EXACT(F93:F99,"ND")</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tint="0.59999389629810485"/>
  </sheetPr>
  <dimension ref="A1:I56"/>
  <sheetViews>
    <sheetView zoomScale="104" zoomScaleNormal="104" workbookViewId="0">
      <selection activeCell="F52" sqref="F52"/>
    </sheetView>
  </sheetViews>
  <sheetFormatPr defaultColWidth="8.7265625" defaultRowHeight="14.5" x14ac:dyDescent="0.35"/>
  <cols>
    <col min="1" max="1" width="7.54296875" style="91" customWidth="1"/>
    <col min="2" max="2" width="27.7265625" style="91" customWidth="1"/>
    <col min="3" max="3" width="8.7265625" style="91"/>
    <col min="4" max="4" width="29.7265625" style="91" customWidth="1"/>
    <col min="5" max="5" width="29.81640625" style="91" customWidth="1"/>
    <col min="6" max="6" width="11.1796875" style="91" customWidth="1"/>
    <col min="7" max="7" width="75.81640625" style="91" customWidth="1"/>
    <col min="8" max="16384" width="8.7265625" style="91"/>
  </cols>
  <sheetData>
    <row r="1" spans="1:9" ht="25" customHeight="1" thickBot="1" x14ac:dyDescent="0.4">
      <c r="A1" s="324" t="s">
        <v>1110</v>
      </c>
      <c r="B1" s="324"/>
      <c r="C1" s="324"/>
      <c r="D1" s="324"/>
      <c r="E1" s="324"/>
      <c r="F1" s="324"/>
      <c r="G1" s="324"/>
      <c r="H1" s="82"/>
      <c r="I1" s="82"/>
    </row>
    <row r="2" spans="1:9" ht="15" customHeight="1" thickBot="1" x14ac:dyDescent="0.4">
      <c r="A2" s="183" t="s">
        <v>1111</v>
      </c>
      <c r="B2" s="183"/>
      <c r="C2" s="183"/>
      <c r="D2" s="183"/>
      <c r="E2" s="183"/>
      <c r="F2" s="183"/>
      <c r="G2" s="183"/>
      <c r="H2" s="82"/>
      <c r="I2" s="82"/>
    </row>
    <row r="3" spans="1:9" ht="19.5" customHeight="1" thickBot="1" x14ac:dyDescent="0.4">
      <c r="A3" s="31" t="s">
        <v>0</v>
      </c>
      <c r="B3" s="142" t="s">
        <v>1</v>
      </c>
      <c r="C3" s="142" t="s">
        <v>2</v>
      </c>
      <c r="D3" s="142" t="s">
        <v>3</v>
      </c>
      <c r="E3" s="142" t="s">
        <v>4</v>
      </c>
      <c r="F3" s="59" t="s">
        <v>1289</v>
      </c>
      <c r="G3" s="141" t="s">
        <v>1290</v>
      </c>
      <c r="H3" s="83"/>
      <c r="I3" s="83"/>
    </row>
    <row r="4" spans="1:9" ht="32.15" customHeight="1" thickBot="1" x14ac:dyDescent="0.4">
      <c r="A4" s="138" t="s">
        <v>5</v>
      </c>
      <c r="B4" s="138" t="s">
        <v>1112</v>
      </c>
      <c r="C4" s="138" t="s">
        <v>12</v>
      </c>
      <c r="D4" s="138" t="s">
        <v>1113</v>
      </c>
      <c r="E4" s="138"/>
      <c r="F4" s="143"/>
      <c r="G4" s="123"/>
      <c r="H4" s="83"/>
      <c r="I4" s="83"/>
    </row>
    <row r="5" spans="1:9" ht="15" customHeight="1" thickBot="1" x14ac:dyDescent="0.4">
      <c r="A5" s="138" t="s">
        <v>10</v>
      </c>
      <c r="B5" s="138" t="s">
        <v>1114</v>
      </c>
      <c r="C5" s="138" t="s">
        <v>12</v>
      </c>
      <c r="D5" s="138" t="s">
        <v>1115</v>
      </c>
      <c r="E5" s="138"/>
      <c r="F5" s="143"/>
      <c r="G5" s="123"/>
      <c r="H5" s="83"/>
      <c r="I5" s="83"/>
    </row>
    <row r="6" spans="1:9" ht="19.5" customHeight="1" thickBot="1" x14ac:dyDescent="0.4">
      <c r="A6" s="138" t="s">
        <v>14</v>
      </c>
      <c r="B6" s="138" t="s">
        <v>1116</v>
      </c>
      <c r="C6" s="138" t="s">
        <v>12</v>
      </c>
      <c r="D6" s="138" t="s">
        <v>1115</v>
      </c>
      <c r="E6" s="138"/>
      <c r="F6" s="143"/>
      <c r="G6" s="123"/>
      <c r="H6" s="83"/>
      <c r="I6" s="83"/>
    </row>
    <row r="7" spans="1:9" ht="122.5" customHeight="1" thickBot="1" x14ac:dyDescent="0.4">
      <c r="A7" s="138" t="s">
        <v>64</v>
      </c>
      <c r="B7" s="138" t="s">
        <v>1117</v>
      </c>
      <c r="C7" s="138" t="s">
        <v>12</v>
      </c>
      <c r="D7" s="138" t="s">
        <v>1115</v>
      </c>
      <c r="E7" s="138"/>
      <c r="F7" s="143"/>
      <c r="G7" s="123"/>
      <c r="H7" s="83"/>
      <c r="I7" s="83"/>
    </row>
    <row r="8" spans="1:9" ht="128.15" customHeight="1" thickBot="1" x14ac:dyDescent="0.4">
      <c r="A8" s="138" t="s">
        <v>68</v>
      </c>
      <c r="B8" s="138" t="s">
        <v>1118</v>
      </c>
      <c r="C8" s="138" t="s">
        <v>7</v>
      </c>
      <c r="D8" s="138" t="s">
        <v>1119</v>
      </c>
      <c r="E8" s="138" t="s">
        <v>1120</v>
      </c>
      <c r="F8" s="137"/>
      <c r="G8" s="114"/>
      <c r="H8" s="82"/>
      <c r="I8" s="82"/>
    </row>
    <row r="9" spans="1:9" ht="15" customHeight="1" thickBot="1" x14ac:dyDescent="0.4">
      <c r="A9" s="159" t="s">
        <v>1121</v>
      </c>
      <c r="B9" s="160"/>
      <c r="C9" s="160"/>
      <c r="D9" s="160"/>
      <c r="E9" s="160"/>
      <c r="F9" s="160"/>
      <c r="G9" s="161"/>
      <c r="H9" s="82"/>
      <c r="I9" s="82"/>
    </row>
    <row r="10" spans="1:9" ht="18.649999999999999" customHeight="1" thickBot="1" x14ac:dyDescent="0.4">
      <c r="A10" s="159" t="s">
        <v>1122</v>
      </c>
      <c r="B10" s="160"/>
      <c r="C10" s="160"/>
      <c r="D10" s="160"/>
      <c r="E10" s="160"/>
      <c r="F10" s="160"/>
      <c r="G10" s="161"/>
    </row>
    <row r="11" spans="1:9" ht="25" customHeight="1" thickBot="1" x14ac:dyDescent="0.4">
      <c r="A11" s="141" t="s">
        <v>0</v>
      </c>
      <c r="B11" s="141" t="s">
        <v>1</v>
      </c>
      <c r="C11" s="141" t="s">
        <v>2</v>
      </c>
      <c r="D11" s="141" t="s">
        <v>3</v>
      </c>
      <c r="E11" s="141" t="s">
        <v>4</v>
      </c>
      <c r="F11" s="59" t="s">
        <v>1289</v>
      </c>
      <c r="G11" s="59" t="s">
        <v>1290</v>
      </c>
    </row>
    <row r="12" spans="1:9" ht="262.5" customHeight="1" thickBot="1" x14ac:dyDescent="0.4">
      <c r="A12" s="198" t="s">
        <v>1127</v>
      </c>
      <c r="B12" s="198"/>
      <c r="C12" s="138" t="s">
        <v>7</v>
      </c>
      <c r="D12" s="138" t="s">
        <v>1124</v>
      </c>
      <c r="E12" s="138" t="s">
        <v>1126</v>
      </c>
      <c r="F12" s="143"/>
      <c r="G12" s="143"/>
    </row>
    <row r="13" spans="1:9" ht="73" thickBot="1" x14ac:dyDescent="0.4">
      <c r="A13" s="198" t="s">
        <v>1123</v>
      </c>
      <c r="B13" s="198"/>
      <c r="C13" s="138" t="s">
        <v>12</v>
      </c>
      <c r="D13" s="138" t="s">
        <v>1125</v>
      </c>
      <c r="E13" s="138"/>
      <c r="F13" s="143"/>
      <c r="G13" s="143"/>
    </row>
    <row r="14" spans="1:9" ht="15" customHeight="1" thickBot="1" x14ac:dyDescent="0.4">
      <c r="A14" s="159" t="s">
        <v>1128</v>
      </c>
      <c r="B14" s="160"/>
      <c r="C14" s="160"/>
      <c r="D14" s="160"/>
      <c r="E14" s="160"/>
      <c r="F14" s="160"/>
      <c r="G14" s="161"/>
    </row>
    <row r="15" spans="1:9" ht="15" thickBot="1" x14ac:dyDescent="0.4">
      <c r="A15" s="141" t="s">
        <v>0</v>
      </c>
      <c r="B15" s="141" t="s">
        <v>1</v>
      </c>
      <c r="C15" s="141" t="s">
        <v>2</v>
      </c>
      <c r="D15" s="141" t="s">
        <v>3</v>
      </c>
      <c r="E15" s="13" t="s">
        <v>4</v>
      </c>
      <c r="F15" s="45" t="s">
        <v>1289</v>
      </c>
      <c r="G15" s="45" t="s">
        <v>1290</v>
      </c>
    </row>
    <row r="16" spans="1:9" ht="15" thickBot="1" x14ac:dyDescent="0.4">
      <c r="A16" s="138" t="s">
        <v>5</v>
      </c>
      <c r="B16" s="138" t="s">
        <v>1129</v>
      </c>
      <c r="C16" s="138" t="s">
        <v>12</v>
      </c>
      <c r="D16" s="138"/>
      <c r="E16" s="50"/>
      <c r="F16" s="143"/>
      <c r="G16" s="143"/>
    </row>
    <row r="17" spans="1:7" ht="15" thickBot="1" x14ac:dyDescent="0.4">
      <c r="A17" s="138" t="s">
        <v>10</v>
      </c>
      <c r="B17" s="138" t="s">
        <v>1130</v>
      </c>
      <c r="C17" s="138" t="s">
        <v>12</v>
      </c>
      <c r="D17" s="138"/>
      <c r="E17" s="50"/>
      <c r="F17" s="143"/>
      <c r="G17" s="143"/>
    </row>
    <row r="18" spans="1:7" ht="58.5" thickBot="1" x14ac:dyDescent="0.4">
      <c r="A18" s="138">
        <v>2</v>
      </c>
      <c r="B18" s="138" t="s">
        <v>1131</v>
      </c>
      <c r="C18" s="138" t="s">
        <v>7</v>
      </c>
      <c r="D18" s="138" t="s">
        <v>1132</v>
      </c>
      <c r="E18" s="51" t="s">
        <v>1179</v>
      </c>
      <c r="F18" s="143"/>
      <c r="G18" s="143"/>
    </row>
    <row r="19" spans="1:7" ht="29.5" thickBot="1" x14ac:dyDescent="0.4">
      <c r="A19" s="138" t="s">
        <v>71</v>
      </c>
      <c r="B19" s="138" t="s">
        <v>1133</v>
      </c>
      <c r="C19" s="138" t="s">
        <v>12</v>
      </c>
      <c r="D19" s="138" t="s">
        <v>1134</v>
      </c>
      <c r="E19" s="50"/>
      <c r="F19" s="143"/>
      <c r="G19" s="143"/>
    </row>
    <row r="20" spans="1:7" ht="86.5" customHeight="1" thickBot="1" x14ac:dyDescent="0.4">
      <c r="A20" s="138" t="s">
        <v>75</v>
      </c>
      <c r="B20" s="48" t="s">
        <v>1135</v>
      </c>
      <c r="C20" s="138" t="s">
        <v>7</v>
      </c>
      <c r="D20" s="138" t="s">
        <v>1136</v>
      </c>
      <c r="E20" s="139" t="s">
        <v>1180</v>
      </c>
      <c r="F20" s="143"/>
      <c r="G20" s="143"/>
    </row>
    <row r="21" spans="1:7" ht="14.5" customHeight="1" thickBot="1" x14ac:dyDescent="0.4">
      <c r="A21" s="139">
        <v>4</v>
      </c>
      <c r="B21" s="138" t="s">
        <v>1181</v>
      </c>
      <c r="C21" s="138" t="s">
        <v>12</v>
      </c>
      <c r="D21" s="138" t="s">
        <v>1115</v>
      </c>
      <c r="E21" s="138"/>
      <c r="F21" s="143"/>
      <c r="G21" s="143"/>
    </row>
    <row r="22" spans="1:7" ht="15" customHeight="1" thickBot="1" x14ac:dyDescent="0.4">
      <c r="A22" s="159" t="s">
        <v>1137</v>
      </c>
      <c r="B22" s="160"/>
      <c r="C22" s="160"/>
      <c r="D22" s="160"/>
      <c r="E22" s="160"/>
      <c r="F22" s="160"/>
      <c r="G22" s="161"/>
    </row>
    <row r="23" spans="1:7" ht="23.5" customHeight="1" thickBot="1" x14ac:dyDescent="0.4">
      <c r="A23" s="141" t="s">
        <v>0</v>
      </c>
      <c r="B23" s="141" t="s">
        <v>1</v>
      </c>
      <c r="C23" s="141" t="s">
        <v>2</v>
      </c>
      <c r="D23" s="141" t="s">
        <v>3</v>
      </c>
      <c r="E23" s="141" t="s">
        <v>4</v>
      </c>
      <c r="F23" s="59" t="s">
        <v>1289</v>
      </c>
      <c r="G23" s="59" t="s">
        <v>1290</v>
      </c>
    </row>
    <row r="24" spans="1:7" ht="15" thickBot="1" x14ac:dyDescent="0.4">
      <c r="A24" s="198">
        <v>1</v>
      </c>
      <c r="B24" s="198" t="s">
        <v>1138</v>
      </c>
      <c r="C24" s="322" t="s">
        <v>7</v>
      </c>
      <c r="D24" s="197" t="s">
        <v>1182</v>
      </c>
      <c r="E24" s="323" t="s">
        <v>1183</v>
      </c>
      <c r="F24" s="188"/>
      <c r="G24" s="188"/>
    </row>
    <row r="25" spans="1:7" ht="262.5" customHeight="1" thickBot="1" x14ac:dyDescent="0.4">
      <c r="A25" s="198"/>
      <c r="B25" s="198"/>
      <c r="C25" s="322"/>
      <c r="D25" s="197"/>
      <c r="E25" s="323"/>
      <c r="F25" s="189"/>
      <c r="G25" s="189"/>
    </row>
    <row r="26" spans="1:7" ht="18.649999999999999" customHeight="1" thickBot="1" x14ac:dyDescent="0.4">
      <c r="A26" s="159" t="s">
        <v>1139</v>
      </c>
      <c r="B26" s="160"/>
      <c r="C26" s="160"/>
      <c r="D26" s="160"/>
      <c r="E26" s="160"/>
      <c r="F26" s="160"/>
      <c r="G26" s="161"/>
    </row>
    <row r="27" spans="1:7" ht="15" thickBot="1" x14ac:dyDescent="0.4">
      <c r="A27" s="141" t="s">
        <v>0</v>
      </c>
      <c r="B27" s="141" t="s">
        <v>1</v>
      </c>
      <c r="C27" s="141" t="s">
        <v>2</v>
      </c>
      <c r="D27" s="141" t="s">
        <v>3</v>
      </c>
      <c r="E27" s="141" t="s">
        <v>4</v>
      </c>
      <c r="F27" s="45" t="s">
        <v>1289</v>
      </c>
      <c r="G27" s="45" t="s">
        <v>1290</v>
      </c>
    </row>
    <row r="28" spans="1:7" ht="15" thickBot="1" x14ac:dyDescent="0.4">
      <c r="A28" s="138" t="s">
        <v>5</v>
      </c>
      <c r="B28" s="138" t="s">
        <v>1140</v>
      </c>
      <c r="C28" s="138" t="s">
        <v>12</v>
      </c>
      <c r="D28" s="138" t="s">
        <v>424</v>
      </c>
      <c r="E28" s="141"/>
      <c r="F28" s="143"/>
      <c r="G28" s="143"/>
    </row>
    <row r="29" spans="1:7" ht="44.5" customHeight="1" thickBot="1" x14ac:dyDescent="0.4">
      <c r="A29" s="138" t="s">
        <v>842</v>
      </c>
      <c r="B29" s="138" t="s">
        <v>1141</v>
      </c>
      <c r="C29" s="138" t="s">
        <v>7</v>
      </c>
      <c r="D29" s="138" t="s">
        <v>1142</v>
      </c>
      <c r="E29" s="138" t="s">
        <v>1143</v>
      </c>
      <c r="F29" s="143"/>
      <c r="G29" s="143"/>
    </row>
    <row r="30" spans="1:7" ht="48" customHeight="1" thickBot="1" x14ac:dyDescent="0.4">
      <c r="A30" s="138" t="s">
        <v>845</v>
      </c>
      <c r="B30" s="138" t="s">
        <v>1144</v>
      </c>
      <c r="C30" s="138" t="s">
        <v>12</v>
      </c>
      <c r="D30" s="138" t="s">
        <v>1145</v>
      </c>
      <c r="E30" s="138" t="s">
        <v>1144</v>
      </c>
      <c r="F30" s="143"/>
      <c r="G30" s="143"/>
    </row>
    <row r="31" spans="1:7" ht="73" thickBot="1" x14ac:dyDescent="0.4">
      <c r="A31" s="138" t="s">
        <v>847</v>
      </c>
      <c r="B31" s="138" t="s">
        <v>1146</v>
      </c>
      <c r="C31" s="138" t="s">
        <v>12</v>
      </c>
      <c r="D31" s="138" t="s">
        <v>1147</v>
      </c>
      <c r="E31" s="141"/>
      <c r="F31" s="143"/>
      <c r="G31" s="143"/>
    </row>
    <row r="32" spans="1:7" ht="15" thickBot="1" x14ac:dyDescent="0.4">
      <c r="A32" s="138" t="s">
        <v>10</v>
      </c>
      <c r="B32" s="138" t="s">
        <v>1148</v>
      </c>
      <c r="C32" s="138" t="s">
        <v>12</v>
      </c>
      <c r="D32" s="138" t="s">
        <v>424</v>
      </c>
      <c r="E32" s="141"/>
      <c r="F32" s="143"/>
      <c r="G32" s="143"/>
    </row>
    <row r="33" spans="1:7" ht="44" thickBot="1" x14ac:dyDescent="0.4">
      <c r="A33" s="138" t="s">
        <v>395</v>
      </c>
      <c r="B33" s="138" t="s">
        <v>1149</v>
      </c>
      <c r="C33" s="138" t="s">
        <v>7</v>
      </c>
      <c r="D33" s="138" t="s">
        <v>1150</v>
      </c>
      <c r="E33" s="138" t="s">
        <v>1143</v>
      </c>
      <c r="F33" s="143"/>
      <c r="G33" s="143"/>
    </row>
    <row r="34" spans="1:7" ht="15" thickBot="1" x14ac:dyDescent="0.4">
      <c r="A34" s="138" t="s">
        <v>397</v>
      </c>
      <c r="B34" s="138" t="s">
        <v>1151</v>
      </c>
      <c r="C34" s="138" t="s">
        <v>12</v>
      </c>
      <c r="D34" s="138" t="s">
        <v>424</v>
      </c>
      <c r="E34" s="141"/>
      <c r="F34" s="143"/>
      <c r="G34" s="143"/>
    </row>
    <row r="35" spans="1:7" ht="15" thickBot="1" x14ac:dyDescent="0.4">
      <c r="A35" s="138" t="s">
        <v>759</v>
      </c>
      <c r="B35" s="138" t="s">
        <v>1152</v>
      </c>
      <c r="C35" s="138" t="s">
        <v>12</v>
      </c>
      <c r="D35" s="138" t="s">
        <v>424</v>
      </c>
      <c r="E35" s="141"/>
      <c r="F35" s="143"/>
      <c r="G35" s="143"/>
    </row>
    <row r="36" spans="1:7" ht="29.5" thickBot="1" x14ac:dyDescent="0.4">
      <c r="A36" s="138" t="s">
        <v>14</v>
      </c>
      <c r="B36" s="138" t="s">
        <v>1153</v>
      </c>
      <c r="C36" s="138" t="s">
        <v>12</v>
      </c>
      <c r="D36" s="138" t="s">
        <v>1154</v>
      </c>
      <c r="E36" s="141"/>
      <c r="F36" s="143"/>
      <c r="G36" s="143"/>
    </row>
    <row r="37" spans="1:7" ht="29.5" thickBot="1" x14ac:dyDescent="0.4">
      <c r="A37" s="138" t="s">
        <v>64</v>
      </c>
      <c r="B37" s="138" t="s">
        <v>1155</v>
      </c>
      <c r="C37" s="138" t="s">
        <v>12</v>
      </c>
      <c r="D37" s="138" t="s">
        <v>1154</v>
      </c>
      <c r="E37" s="141"/>
      <c r="F37" s="143"/>
      <c r="G37" s="143"/>
    </row>
    <row r="38" spans="1:7" ht="15" thickBot="1" x14ac:dyDescent="0.4">
      <c r="A38" s="138" t="s">
        <v>749</v>
      </c>
      <c r="B38" s="138" t="s">
        <v>1140</v>
      </c>
      <c r="C38" s="138" t="s">
        <v>12</v>
      </c>
      <c r="D38" s="138" t="s">
        <v>424</v>
      </c>
      <c r="E38" s="141"/>
      <c r="F38" s="143"/>
      <c r="G38" s="143"/>
    </row>
    <row r="39" spans="1:7" ht="44" thickBot="1" x14ac:dyDescent="0.4">
      <c r="A39" s="138" t="s">
        <v>750</v>
      </c>
      <c r="B39" s="138" t="s">
        <v>1156</v>
      </c>
      <c r="C39" s="138" t="s">
        <v>7</v>
      </c>
      <c r="D39" s="138" t="s">
        <v>1157</v>
      </c>
      <c r="E39" s="138" t="s">
        <v>1158</v>
      </c>
      <c r="F39" s="143"/>
      <c r="G39" s="143"/>
    </row>
    <row r="40" spans="1:7" ht="15" thickBot="1" x14ac:dyDescent="0.4">
      <c r="A40" s="138" t="s">
        <v>206</v>
      </c>
      <c r="B40" s="138" t="s">
        <v>1148</v>
      </c>
      <c r="C40" s="138" t="s">
        <v>12</v>
      </c>
      <c r="D40" s="138" t="s">
        <v>424</v>
      </c>
      <c r="E40" s="141"/>
      <c r="F40" s="143"/>
      <c r="G40" s="143"/>
    </row>
    <row r="41" spans="1:7" ht="87.5" thickBot="1" x14ac:dyDescent="0.4">
      <c r="A41" s="138" t="s">
        <v>208</v>
      </c>
      <c r="B41" s="138" t="s">
        <v>1159</v>
      </c>
      <c r="C41" s="138" t="s">
        <v>7</v>
      </c>
      <c r="D41" s="138" t="s">
        <v>1157</v>
      </c>
      <c r="E41" s="138" t="s">
        <v>1158</v>
      </c>
      <c r="F41" s="143"/>
      <c r="G41" s="143"/>
    </row>
    <row r="42" spans="1:7" ht="149.5" customHeight="1" thickBot="1" x14ac:dyDescent="0.4">
      <c r="A42" s="138">
        <v>4</v>
      </c>
      <c r="B42" s="138" t="s">
        <v>1160</v>
      </c>
      <c r="C42" s="138" t="s">
        <v>7</v>
      </c>
      <c r="D42" s="138" t="s">
        <v>1161</v>
      </c>
      <c r="E42" s="138" t="s">
        <v>1184</v>
      </c>
      <c r="F42" s="143"/>
      <c r="G42" s="143"/>
    </row>
    <row r="43" spans="1:7" ht="15" customHeight="1" thickBot="1" x14ac:dyDescent="0.4">
      <c r="A43" s="159" t="s">
        <v>1162</v>
      </c>
      <c r="B43" s="160"/>
      <c r="C43" s="160"/>
      <c r="D43" s="160"/>
      <c r="E43" s="160"/>
      <c r="F43" s="160"/>
      <c r="G43" s="161"/>
    </row>
    <row r="44" spans="1:7" ht="15" thickBot="1" x14ac:dyDescent="0.4">
      <c r="A44" s="141" t="s">
        <v>0</v>
      </c>
      <c r="B44" s="141" t="s">
        <v>1</v>
      </c>
      <c r="C44" s="141" t="s">
        <v>2</v>
      </c>
      <c r="D44" s="141" t="s">
        <v>3</v>
      </c>
      <c r="E44" s="141" t="s">
        <v>4</v>
      </c>
      <c r="F44" s="45" t="s">
        <v>1289</v>
      </c>
      <c r="G44" s="45" t="s">
        <v>1290</v>
      </c>
    </row>
    <row r="45" spans="1:7" ht="102" thickBot="1" x14ac:dyDescent="0.4">
      <c r="A45" s="138">
        <v>1</v>
      </c>
      <c r="B45" s="138" t="s">
        <v>1163</v>
      </c>
      <c r="C45" s="138" t="s">
        <v>7</v>
      </c>
      <c r="D45" s="138" t="s">
        <v>1164</v>
      </c>
      <c r="E45" s="138" t="s">
        <v>1165</v>
      </c>
      <c r="F45" s="143"/>
      <c r="G45" s="143"/>
    </row>
    <row r="46" spans="1:7" ht="73" thickBot="1" x14ac:dyDescent="0.4">
      <c r="A46" s="138">
        <v>2</v>
      </c>
      <c r="B46" s="138" t="s">
        <v>1166</v>
      </c>
      <c r="C46" s="138" t="s">
        <v>7</v>
      </c>
      <c r="D46" s="138" t="s">
        <v>1167</v>
      </c>
      <c r="E46" s="138" t="s">
        <v>1168</v>
      </c>
      <c r="F46" s="143"/>
      <c r="G46" s="143"/>
    </row>
    <row r="47" spans="1:7" ht="15" customHeight="1" thickBot="1" x14ac:dyDescent="0.4">
      <c r="A47" s="159" t="s">
        <v>1169</v>
      </c>
      <c r="B47" s="160"/>
      <c r="C47" s="160"/>
      <c r="D47" s="160"/>
      <c r="E47" s="160"/>
      <c r="F47" s="160"/>
      <c r="G47" s="161"/>
    </row>
    <row r="48" spans="1:7" ht="15" thickBot="1" x14ac:dyDescent="0.4">
      <c r="A48" s="141" t="s">
        <v>0</v>
      </c>
      <c r="B48" s="141" t="s">
        <v>1</v>
      </c>
      <c r="C48" s="141" t="s">
        <v>2</v>
      </c>
      <c r="D48" s="141" t="s">
        <v>3</v>
      </c>
      <c r="E48" s="141" t="s">
        <v>4</v>
      </c>
      <c r="F48" s="45" t="s">
        <v>1289</v>
      </c>
      <c r="G48" s="45" t="s">
        <v>1290</v>
      </c>
    </row>
    <row r="49" spans="1:7" ht="218.15" customHeight="1" thickBot="1" x14ac:dyDescent="0.4">
      <c r="A49" s="139">
        <v>1</v>
      </c>
      <c r="B49" s="138" t="s">
        <v>1170</v>
      </c>
      <c r="C49" s="138" t="s">
        <v>7</v>
      </c>
      <c r="D49" s="138" t="s">
        <v>1171</v>
      </c>
      <c r="E49" s="138" t="s">
        <v>1172</v>
      </c>
      <c r="F49" s="143"/>
      <c r="G49" s="143"/>
    </row>
    <row r="50" spans="1:7" ht="142.5" customHeight="1" thickBot="1" x14ac:dyDescent="0.4">
      <c r="A50" s="139">
        <v>2</v>
      </c>
      <c r="B50" s="138" t="s">
        <v>1173</v>
      </c>
      <c r="C50" s="138" t="s">
        <v>12</v>
      </c>
      <c r="D50" s="138" t="s">
        <v>1174</v>
      </c>
      <c r="E50" s="141"/>
      <c r="F50" s="143"/>
      <c r="G50" s="143"/>
    </row>
    <row r="51" spans="1:7" ht="116.5" customHeight="1" thickBot="1" x14ac:dyDescent="0.4">
      <c r="A51" s="139">
        <v>3</v>
      </c>
      <c r="B51" s="138" t="s">
        <v>1175</v>
      </c>
      <c r="C51" s="138" t="s">
        <v>12</v>
      </c>
      <c r="D51" s="138" t="s">
        <v>1176</v>
      </c>
      <c r="E51" s="141"/>
      <c r="F51" s="143"/>
      <c r="G51" s="143"/>
    </row>
    <row r="52" spans="1:7" ht="138.65" customHeight="1" thickBot="1" x14ac:dyDescent="0.4">
      <c r="A52" s="139">
        <v>4</v>
      </c>
      <c r="B52" s="138" t="s">
        <v>1185</v>
      </c>
      <c r="C52" s="138" t="s">
        <v>7</v>
      </c>
      <c r="D52" s="138" t="s">
        <v>1177</v>
      </c>
      <c r="E52" s="138" t="s">
        <v>1178</v>
      </c>
      <c r="F52" s="143"/>
      <c r="G52" s="143"/>
    </row>
    <row r="54" spans="1:7" x14ac:dyDescent="0.35">
      <c r="E54" s="140" t="s">
        <v>1311</v>
      </c>
      <c r="F54" s="140">
        <f>COUNTA(F4:F8, F12:F13,F16:F21,F24:F25,F28:F42,F45:F46,F49:F52)</f>
        <v>0</v>
      </c>
    </row>
    <row r="55" spans="1:7" x14ac:dyDescent="0.35">
      <c r="E55" s="140" t="s">
        <v>1312</v>
      </c>
      <c r="F55" s="140">
        <f>35-F54</f>
        <v>35</v>
      </c>
    </row>
    <row r="56" spans="1:7" x14ac:dyDescent="0.35">
      <c r="E56" s="140" t="s">
        <v>1321</v>
      </c>
      <c r="F56" s="88">
        <f>F55/35*100</f>
        <v>100</v>
      </c>
    </row>
  </sheetData>
  <sheetProtection algorithmName="SHA-512" hashValue="CfMJoc3TbDcNwF1Fcw/LbHxWN2c9uff0kS8CxMNCQIgqWkeRSUGl9Cfyns1HKtGytLxnPGe6/3/tCercu/c+3w==" saltValue="aho4w73syCdtMs4Q131MJw==" spinCount="100000" sheet="1" objects="1" scenarios="1" selectLockedCells="1"/>
  <mergeCells count="18">
    <mergeCell ref="A1:G1"/>
    <mergeCell ref="A26:G26"/>
    <mergeCell ref="A22:G22"/>
    <mergeCell ref="A43:G43"/>
    <mergeCell ref="A47:G47"/>
    <mergeCell ref="A2:G2"/>
    <mergeCell ref="A9:G9"/>
    <mergeCell ref="A10:G10"/>
    <mergeCell ref="A14:G14"/>
    <mergeCell ref="F24:F25"/>
    <mergeCell ref="G24:G25"/>
    <mergeCell ref="A12:B12"/>
    <mergeCell ref="A13:B13"/>
    <mergeCell ref="B24:B25"/>
    <mergeCell ref="C24:C25"/>
    <mergeCell ref="D24:D25"/>
    <mergeCell ref="E24:E25"/>
    <mergeCell ref="A24:A25"/>
  </mergeCells>
  <conditionalFormatting sqref="F4:G8">
    <cfRule type="containsBlanks" dxfId="14" priority="7">
      <formula>LEN(TRIM(F4))=0</formula>
    </cfRule>
  </conditionalFormatting>
  <conditionalFormatting sqref="F12:G13">
    <cfRule type="containsBlanks" dxfId="13" priority="6">
      <formula>LEN(TRIM(F12))=0</formula>
    </cfRule>
  </conditionalFormatting>
  <conditionalFormatting sqref="F16:G21">
    <cfRule type="containsBlanks" dxfId="12" priority="5">
      <formula>LEN(TRIM(F16))=0</formula>
    </cfRule>
  </conditionalFormatting>
  <conditionalFormatting sqref="F24:G25">
    <cfRule type="containsBlanks" dxfId="11" priority="4">
      <formula>LEN(TRIM(F24))=0</formula>
    </cfRule>
  </conditionalFormatting>
  <conditionalFormatting sqref="F28:G42">
    <cfRule type="containsBlanks" dxfId="10" priority="3">
      <formula>LEN(TRIM(F28))=0</formula>
    </cfRule>
  </conditionalFormatting>
  <conditionalFormatting sqref="F45:G46">
    <cfRule type="containsBlanks" dxfId="9" priority="2">
      <formula>LEN(TRIM(F45))=0</formula>
    </cfRule>
  </conditionalFormatting>
  <conditionalFormatting sqref="F49:G52">
    <cfRule type="containsBlanks" dxfId="8" priority="1">
      <formula>LEN(TRIM(F49))=0</formula>
    </cfRule>
  </conditionalFormatting>
  <dataValidations count="8">
    <dataValidation type="custom" allowBlank="1" showInputMessage="1" showErrorMessage="1" error="Use this cell only if the trainee's evaluation does not match the master score." sqref="F4:F7">
      <formula1>EXACT(F4:F7,"ND")</formula1>
    </dataValidation>
    <dataValidation type="custom" allowBlank="1" showInputMessage="1" showErrorMessage="1" error="Use this cell only if the trainee's evaluation does not match the master score." sqref="F8 F12 F18 F20 F24:F25 F29 F33 F39 F49 F52">
      <formula1>EXACT(F8,"D")</formula1>
    </dataValidation>
    <dataValidation type="custom" allowBlank="1" showInputMessage="1" showErrorMessage="1" error="Use this cell only if the trainee's evaluation does not match the master score." sqref="F13 F19 F21 F28 F40">
      <formula1>EXACT(F13,"ND")</formula1>
    </dataValidation>
    <dataValidation type="custom" allowBlank="1" showInputMessage="1" showErrorMessage="1" error="Use this cell only if the trainee's evaluation does not match the master score." sqref="F16:F17 F50:F51">
      <formula1>EXACT(F16:F17,"ND")</formula1>
    </dataValidation>
    <dataValidation type="custom" allowBlank="1" showInputMessage="1" showErrorMessage="1" error="Use this cell only if the trainee's evaluation does not match the master score." sqref="F30:F32">
      <formula1>EXACT(F30:F32,"ND")</formula1>
    </dataValidation>
    <dataValidation type="custom" allowBlank="1" showInputMessage="1" showErrorMessage="1" error="Use this cell only if the trainee's evaluation does not match the master score." sqref="F34:F38">
      <formula1>EXACT(F34:F38,"ND")</formula1>
    </dataValidation>
    <dataValidation type="custom" allowBlank="1" showInputMessage="1" showErrorMessage="1" error="Use this cell only if the trainee's evaluation does not match the master score." sqref="F41:F42">
      <formula1>EXACT(F41:F42,"D")</formula1>
    </dataValidation>
    <dataValidation type="custom" allowBlank="1" showInputMessage="1" showErrorMessage="1" error="Use this cell only if the trainee's evaluation does not match the master score." sqref="F45:F46">
      <formula1>EXACT(F45:F46,"D")</formula1>
    </dataValidation>
  </dataValidations>
  <hyperlinks>
    <hyperlink ref="B20"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Trainee Information</vt:lpstr>
      <vt:lpstr>Trainer Instructions</vt:lpstr>
      <vt:lpstr>Cultural Literacy</vt:lpstr>
      <vt:lpstr>Health Literacy</vt:lpstr>
      <vt:lpstr>Civic Lit and Comm Partic</vt:lpstr>
      <vt:lpstr>Consumer Awareness</vt:lpstr>
      <vt:lpstr>21st Cent Work</vt:lpstr>
      <vt:lpstr>Financial Literacy</vt:lpstr>
      <vt:lpstr>Geog-Hist</vt:lpstr>
      <vt:lpstr>Science</vt:lpstr>
      <vt:lpstr>Trainee Feedback</vt:lpstr>
      <vt:lpstr>'Civic Lit and Comm Partic'!OLE_LINK1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 Trainer Master Score Sheet</dc:title>
  <dc:creator>Janita</dc:creator>
  <cp:lastModifiedBy>Janita</cp:lastModifiedBy>
  <dcterms:created xsi:type="dcterms:W3CDTF">2020-10-16T13:47:29Z</dcterms:created>
  <dcterms:modified xsi:type="dcterms:W3CDTF">2021-06-01T17:36:20Z</dcterms:modified>
</cp:coreProperties>
</file>